
<file path=[Content_Types].xml><?xml version="1.0" encoding="utf-8"?>
<Types xmlns="http://schemas.openxmlformats.org/package/2006/content-types">
  <Default Extension="xml" ContentType="application/xml"/>
  <Default Extension="rels" ContentType="application/vnd.openxmlformats-package.relationships+xml"/>
  <Default Extension="emf" ContentType="image/x-em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905"/>
  <workbookPr showInkAnnotation="0" autoCompressPictures="0"/>
  <bookViews>
    <workbookView xWindow="0" yWindow="0" windowWidth="25600" windowHeight="15520" tabRatio="934"/>
  </bookViews>
  <sheets>
    <sheet name="AppTab1" sheetId="5" r:id="rId1"/>
    <sheet name="AppTab2" sheetId="47" r:id="rId2"/>
    <sheet name="AppTab3" sheetId="34" r:id="rId3"/>
    <sheet name="AppTab4" sheetId="44" r:id="rId4"/>
    <sheet name="AppFig1" sheetId="42" r:id="rId5"/>
    <sheet name="AppTab1_Raw" sheetId="41" state="hidden" r:id="rId6"/>
    <sheet name="AppTab2_Raw" sheetId="33" state="hidden" r:id="rId7"/>
    <sheet name="AppTab3_Raw" sheetId="43" state="hidden" r:id="rId8"/>
    <sheet name="AppTab4_Raw" sheetId="45" state="hidden" r:id="rId9"/>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21" i="44" l="1"/>
  <c r="B21" i="44"/>
  <c r="I20" i="44"/>
  <c r="H20" i="44"/>
  <c r="G20" i="44"/>
  <c r="F20" i="44"/>
  <c r="E20" i="44"/>
  <c r="D20" i="44"/>
  <c r="C20" i="44"/>
  <c r="B20" i="44"/>
  <c r="F19" i="44"/>
  <c r="B19" i="44"/>
  <c r="I18" i="44"/>
  <c r="H18" i="44"/>
  <c r="G18" i="44"/>
  <c r="F18" i="44"/>
  <c r="E18" i="44"/>
  <c r="D18" i="44"/>
  <c r="C18" i="44"/>
  <c r="B18" i="44"/>
  <c r="F17" i="44"/>
  <c r="B17" i="44"/>
  <c r="I16" i="44"/>
  <c r="H16" i="44"/>
  <c r="G16" i="44"/>
  <c r="F16" i="44"/>
  <c r="E16" i="44"/>
  <c r="D16" i="44"/>
  <c r="C16" i="44"/>
  <c r="B16" i="44"/>
  <c r="F15" i="44"/>
  <c r="B15" i="44"/>
  <c r="I14" i="44"/>
  <c r="H14" i="44"/>
  <c r="G14" i="44"/>
  <c r="F14" i="44"/>
  <c r="E14" i="44"/>
  <c r="D14" i="44"/>
  <c r="C14" i="44"/>
  <c r="B14" i="44"/>
  <c r="F12" i="44"/>
  <c r="B12" i="44"/>
  <c r="I11" i="44"/>
  <c r="H11" i="44"/>
  <c r="G11" i="44"/>
  <c r="F11" i="44"/>
  <c r="E11" i="44"/>
  <c r="D11" i="44"/>
  <c r="C11" i="44"/>
  <c r="B11" i="44"/>
  <c r="F10" i="44"/>
  <c r="B10" i="44"/>
  <c r="I9" i="44"/>
  <c r="H9" i="44"/>
  <c r="G9" i="44"/>
  <c r="F9" i="44"/>
  <c r="E9" i="44"/>
  <c r="D9" i="44"/>
  <c r="C9" i="44"/>
  <c r="B9" i="44"/>
  <c r="F30" i="34"/>
  <c r="B30" i="34"/>
  <c r="I29" i="34"/>
  <c r="H29" i="34"/>
  <c r="G29" i="34"/>
  <c r="F29" i="34"/>
  <c r="E29" i="34"/>
  <c r="D29" i="34"/>
  <c r="C29" i="34"/>
  <c r="B29" i="34"/>
  <c r="F28" i="34"/>
  <c r="B28" i="34"/>
  <c r="I27" i="34"/>
  <c r="H27" i="34"/>
  <c r="G27" i="34"/>
  <c r="F27" i="34"/>
  <c r="E27" i="34"/>
  <c r="D27" i="34"/>
  <c r="C27" i="34"/>
  <c r="B27" i="34"/>
  <c r="F26" i="34"/>
  <c r="B26" i="34"/>
  <c r="I25" i="34"/>
  <c r="H25" i="34"/>
  <c r="G25" i="34"/>
  <c r="F25" i="34"/>
  <c r="E25" i="34"/>
  <c r="D25" i="34"/>
  <c r="C25" i="34"/>
  <c r="B25" i="34"/>
  <c r="F24" i="34"/>
  <c r="B24" i="34"/>
  <c r="I23" i="34"/>
  <c r="H23" i="34"/>
  <c r="G23" i="34"/>
  <c r="F23" i="34"/>
  <c r="E23" i="34"/>
  <c r="D23" i="34"/>
  <c r="C23" i="34"/>
  <c r="B23" i="34"/>
  <c r="F21" i="34"/>
  <c r="B21" i="34"/>
  <c r="I20" i="34"/>
  <c r="H20" i="34"/>
  <c r="G20" i="34"/>
  <c r="F20" i="34"/>
  <c r="E20" i="34"/>
  <c r="D20" i="34"/>
  <c r="C20" i="34"/>
  <c r="B20" i="34"/>
  <c r="F19" i="34"/>
  <c r="B19" i="34"/>
  <c r="I18" i="34"/>
  <c r="H18" i="34"/>
  <c r="G18" i="34"/>
  <c r="F18" i="34"/>
  <c r="E18" i="34"/>
  <c r="D18" i="34"/>
  <c r="C18" i="34"/>
  <c r="B18" i="34"/>
  <c r="F17" i="34"/>
  <c r="B17" i="34"/>
  <c r="I16" i="34"/>
  <c r="H16" i="34"/>
  <c r="G16" i="34"/>
  <c r="F16" i="34"/>
  <c r="E16" i="34"/>
  <c r="D16" i="34"/>
  <c r="C16" i="34"/>
  <c r="B16" i="34"/>
  <c r="F15" i="34"/>
  <c r="B15" i="34"/>
  <c r="I14" i="34"/>
  <c r="H14" i="34"/>
  <c r="G14" i="34"/>
  <c r="F14" i="34"/>
  <c r="E14" i="34"/>
  <c r="D14" i="34"/>
  <c r="C14" i="34"/>
  <c r="B14" i="34"/>
  <c r="B12" i="34"/>
  <c r="E11" i="34"/>
  <c r="D11" i="34"/>
  <c r="C11" i="34"/>
  <c r="B11" i="34"/>
  <c r="B10" i="34"/>
  <c r="E9" i="34"/>
  <c r="D9" i="34"/>
  <c r="C9" i="34"/>
  <c r="B9" i="34"/>
  <c r="D17" i="47"/>
  <c r="C17" i="47"/>
  <c r="B17" i="47"/>
  <c r="D16" i="47"/>
  <c r="C16" i="47"/>
  <c r="B16" i="47"/>
  <c r="D15" i="47"/>
  <c r="C15" i="47"/>
  <c r="B15" i="47"/>
  <c r="D11" i="47"/>
  <c r="C11" i="47"/>
  <c r="B11" i="47"/>
  <c r="D10" i="47"/>
  <c r="C10" i="47"/>
  <c r="B10" i="47"/>
  <c r="D9" i="47"/>
  <c r="C9" i="47"/>
  <c r="B9" i="47"/>
  <c r="D4" i="47"/>
  <c r="C4" i="47"/>
  <c r="B4" i="47"/>
  <c r="D5" i="47"/>
  <c r="C5" i="47"/>
  <c r="B5" i="47"/>
  <c r="E13" i="5"/>
  <c r="D13" i="5"/>
  <c r="C13" i="5"/>
  <c r="B13" i="5"/>
  <c r="E12" i="5"/>
  <c r="D12" i="5"/>
  <c r="C12" i="5"/>
  <c r="B12" i="5"/>
  <c r="E11" i="5"/>
  <c r="D11" i="5"/>
  <c r="C11" i="5"/>
  <c r="B11" i="5"/>
  <c r="E10" i="5"/>
  <c r="D10" i="5"/>
  <c r="C10" i="5"/>
  <c r="B10" i="5"/>
  <c r="E9" i="5"/>
  <c r="D9" i="5"/>
  <c r="C9" i="5"/>
  <c r="B9" i="5"/>
  <c r="E8" i="5"/>
  <c r="D8" i="5"/>
  <c r="C8" i="5"/>
  <c r="B8" i="5"/>
  <c r="E7" i="5"/>
  <c r="D7" i="5"/>
  <c r="C7" i="5"/>
  <c r="B7" i="5"/>
</calcChain>
</file>

<file path=xl/sharedStrings.xml><?xml version="1.0" encoding="utf-8"?>
<sst xmlns="http://schemas.openxmlformats.org/spreadsheetml/2006/main" count="171" uniqueCount="105">
  <si>
    <t>Mean/SD</t>
  </si>
  <si>
    <t>Median</t>
  </si>
  <si>
    <t>Min</t>
  </si>
  <si>
    <t>Max</t>
  </si>
  <si>
    <t>Mean</t>
  </si>
  <si>
    <t>SD</t>
  </si>
  <si>
    <t>1991-1999</t>
  </si>
  <si>
    <t>Production Workers' Share of Employment, 1991</t>
  </si>
  <si>
    <t>Ratio of Capital to Value Added, 1991</t>
  </si>
  <si>
    <t>Computer Investment As Share of Total, 1990</t>
  </si>
  <si>
    <t>High-Tech Equipment As Share of Total Investment, 1990</t>
  </si>
  <si>
    <t>Change in Log Real Wage, 1976-1991</t>
  </si>
  <si>
    <t>Manufacturing Industries (N = 392)</t>
  </si>
  <si>
    <t>Non-Manufacturing Industries (N = 87)</t>
  </si>
  <si>
    <t>1999-2011</t>
  </si>
  <si>
    <t>Change in Industry Share of Total Employment, 1976-1991</t>
  </si>
  <si>
    <t>100 x Annual ∆ in Commuting Zone Exposure to Chinese Imports</t>
  </si>
  <si>
    <t>Instrument for ∆ in Commuting Zone Exposure to Chinese Imports</t>
  </si>
  <si>
    <t>1-Digit Mfg Sector Controls</t>
  </si>
  <si>
    <t>A. All Manufacturing Industries (N = 768)</t>
  </si>
  <si>
    <t>100 x Annual ∆ in Overall Emp/Pop</t>
  </si>
  <si>
    <t>Log Real Wage (2007 U.S.$), 1991</t>
  </si>
  <si>
    <t>100 x Annual ∆ in U.S. Exposure to Chinese Imports</t>
  </si>
  <si>
    <t>ind_prodwemp_1991</t>
  </si>
  <si>
    <t>ind_capvadd_1991</t>
  </si>
  <si>
    <t>ind_lnavgw_1991</t>
  </si>
  <si>
    <t>ind_ci_1990</t>
  </si>
  <si>
    <t>ind_htsh1_1990</t>
  </si>
  <si>
    <t>d_ind_shemp_7691</t>
  </si>
  <si>
    <t>d_ind_lnavgw_7691</t>
  </si>
  <si>
    <t/>
  </si>
  <si>
    <t>N</t>
  </si>
  <si>
    <t>(1)</t>
  </si>
  <si>
    <t>(0.32)</t>
  </si>
  <si>
    <t>Yes</t>
  </si>
  <si>
    <t>(2)</t>
  </si>
  <si>
    <t>(3)</t>
  </si>
  <si>
    <t>Effect of Import Competition on Industry Output</t>
  </si>
  <si>
    <t>Direct Trade Shock</t>
  </si>
  <si>
    <t>Nominal Shipments</t>
  </si>
  <si>
    <t>-1.08***</t>
  </si>
  <si>
    <t>768</t>
  </si>
  <si>
    <t>Real Shipments</t>
  </si>
  <si>
    <t>-0.17</t>
  </si>
  <si>
    <t>(0.44)</t>
  </si>
  <si>
    <t>Shipments Deflator</t>
  </si>
  <si>
    <t>-0.91**</t>
  </si>
  <si>
    <t>(0.42)</t>
  </si>
  <si>
    <t>-1.00**</t>
  </si>
  <si>
    <t>(0.47)</t>
  </si>
  <si>
    <t>712</t>
  </si>
  <si>
    <t>-0.86**</t>
  </si>
  <si>
    <t>(0.41)</t>
  </si>
  <si>
    <t>-0.14*</t>
  </si>
  <si>
    <t>(0.08)</t>
  </si>
  <si>
    <t>d_import_usch_1991_2011</t>
  </si>
  <si>
    <t>d_import_otch_1991_2011</t>
  </si>
  <si>
    <t>d_down_usch_1991_2011</t>
  </si>
  <si>
    <t>d_down_otch_1991_2011</t>
  </si>
  <si>
    <t>d_up_usch_1991_2011</t>
  </si>
  <si>
    <t>d_up_otch_1991_2011</t>
  </si>
  <si>
    <t>d_down_LT_usch_1991_2011</t>
  </si>
  <si>
    <t>d_down_LT_otch_1991_2011</t>
  </si>
  <si>
    <t>d_up_LT_usch_1991_2011</t>
  </si>
  <si>
    <t>d_up_LT_otch_1991_2011</t>
  </si>
  <si>
    <t>shock_us</t>
  </si>
  <si>
    <t>shock_ot</t>
  </si>
  <si>
    <t>d_emppop0</t>
  </si>
  <si>
    <t>d_emppop1</t>
  </si>
  <si>
    <t>d_emppop2</t>
  </si>
  <si>
    <t>d_emppop3</t>
  </si>
  <si>
    <t xml:space="preserve">1-Digit Mfg Sector Controls </t>
  </si>
  <si>
    <t>B. Exclude Computer Industries (N = 712)</t>
  </si>
  <si>
    <t>∆ in Local Exposure to Chinese Imports</t>
  </si>
  <si>
    <t>100 x Annual ∆ in Emp/Pop within
Exposed Industries</t>
  </si>
  <si>
    <t>100 x Annual ∆ in Emp/Pop within
Non-Exposed Tradable Industries</t>
  </si>
  <si>
    <t>100 x Annual ∆ in Emp/Pop within
Other Non-Exposed Industries</t>
  </si>
  <si>
    <t>∆ in Employment/Working-Age Pop</t>
  </si>
  <si>
    <t>Direct Import Exposure</t>
  </si>
  <si>
    <t>First-Order Indirect Exposure</t>
  </si>
  <si>
    <t>Full (Higher-Order) Indirect Exposure</t>
  </si>
  <si>
    <t>Direct Exposure</t>
  </si>
  <si>
    <t>Instrument for Direct Exposure</t>
  </si>
  <si>
    <t>Downstream Exposure</t>
  </si>
  <si>
    <t>Instrument for Downstream Exposure</t>
  </si>
  <si>
    <t>Upstream Exposure</t>
  </si>
  <si>
    <t>Instrument for Upstream Exposure</t>
  </si>
  <si>
    <t>Note.—N = 392 4-digit manufacturing industries. Observations are weighted by industry employment in 1991, as measured in the County Business Patterns. Production workers' share, the ratio of capital to value added, log real wage, and the changes in industry employment share and in log real wage are computed using the NBER-CES Manufacturing Industry Database; total employment in 1976 and 1991 is computed from the Current Employment Statistics. The remaining control variables are taken from Autor, Dorn, Hanson, and Song (2014). Share variables are expressed in percentage points.</t>
  </si>
  <si>
    <t>Industry-Level Control Variables.</t>
  </si>
  <si>
    <t>Table A1</t>
  </si>
  <si>
    <t>Estimates of Import Effects on Log Gross Output and Log Price Deflators.</t>
  </si>
  <si>
    <t>Table A2</t>
  </si>
  <si>
    <r>
      <t xml:space="preserve">* </t>
    </r>
    <r>
      <rPr>
        <i/>
        <sz val="10"/>
        <color rgb="FF000000"/>
        <rFont val="Palatino Linotype"/>
      </rPr>
      <t>p</t>
    </r>
    <r>
      <rPr>
        <sz val="10"/>
        <color rgb="FF000000"/>
        <rFont val="Palatino Linotype"/>
      </rPr>
      <t xml:space="preserve"> &lt; 0.10</t>
    </r>
  </si>
  <si>
    <r>
      <t xml:space="preserve">** </t>
    </r>
    <r>
      <rPr>
        <i/>
        <sz val="10"/>
        <color rgb="FF000000"/>
        <rFont val="Palatino Linotype"/>
      </rPr>
      <t>p</t>
    </r>
    <r>
      <rPr>
        <sz val="10"/>
        <color rgb="FF000000"/>
        <rFont val="Palatino Linotype"/>
      </rPr>
      <t xml:space="preserve"> &lt; 0.05</t>
    </r>
  </si>
  <si>
    <r>
      <t xml:space="preserve">*** </t>
    </r>
    <r>
      <rPr>
        <i/>
        <sz val="10"/>
        <color rgb="FF000000"/>
        <rFont val="Palatino Linotype"/>
      </rPr>
      <t>p</t>
    </r>
    <r>
      <rPr>
        <sz val="10"/>
        <color rgb="FF000000"/>
        <rFont val="Palatino Linotype"/>
      </rPr>
      <t xml:space="preserve"> &lt; 0.01</t>
    </r>
  </si>
  <si>
    <t>Direct, Upstream, and Downstream Import Exposure, 1991-2011.</t>
  </si>
  <si>
    <t>Table A3</t>
  </si>
  <si>
    <t>Note.—The direct import shock to industry i is defined as the 100 x the annual change in U.S. exposure to Chinese imports in that industry over 1991-2011. The first-order measure of upstream (respectively, downstream) import exposure experienced by i is a weighted average of the direct import exposure experienced by its customers (suppliers) j, where the weight on industry j equals i's sales to (i's purchases from) j divided by i's total sales. The full upstream and downstream exposure measures are constructed using the Leontief inverse of the input-output matrix to incorporate higher-order linkages; see text for details. Instruments for the direct, upstream, and downstream exposure measures are constructed analogously, using changes in comparison countries' exposure to Chinese imports in own and linked industries. Observations are weighted by 1991 industry employment in the County Business Patterns.</t>
  </si>
  <si>
    <t>Note.—N = 722 commuting zones. The annual change in commuting zone exposure to Chinese imports is a weighted average of changes in U.S. import exposure in 392 4-digit manufacturing industries, where the weights are start-of-period employment shares within the commuting zone. The instrument is constructed by replacing U.S. imports from China with imports from China by a set of comparison countries, and by using 1988 commuting-zone employment shares as weights; see text for details. Imports are deflated to constant dollars using the Personal Consumption Expenditures price index. In the second panel, each variable describes the annual change in 100 x total or sectoral employment divided by the commuting-zone population between the ages of 15 and 64. Exposed industries include manufacturing industries for which the predicted increase in Chinese import penetration exceeds 2 percentage points between 1991 and 2011, plus industries for which the predicted increase in the measure of full upstream import exposure (incorporating higher-order linkages) exceeds 4 percentage points over 1991-2011. Among non-exposed industries, we define agriculture, forestry, fishing, mining, and manufacturing industries as tradable and all other industries as non-tradable. Employment is computed in the County Business Patterns, and population is computed using the Census Population Estimates. Observations are weighted by total 1991 commuting-zone population.</t>
  </si>
  <si>
    <t>Note.—Each point represents a 4-digit manufacturing industry (N = 392). The change in U.S. exposure to Chinese imports is defined as the change in U.S. imports from China divided by 1991 U.S. market volume; the change in the comparison countries' exposure to Chinese imports is defined as the change in these countries' imports from China divided by 1988 U.S. market volume. Lines are fitted by OLS regression, weighting by each industry's 1991 employment in the County Business Patterns. The 95% confidence interval is based on standard errors clustered on 135 3-digit industries. The slope coefficient is .98 with standard error .14; the regression has an R-squared of .62.</t>
  </si>
  <si>
    <t>Table A4</t>
  </si>
  <si>
    <t>Changes in Commuting Zone Import Exposure and Employment-to-Population Ratios.</t>
  </si>
  <si>
    <t>First Stage Regression, 1991-2011.</t>
  </si>
  <si>
    <t>Figure A1</t>
  </si>
  <si>
    <t>Note.—Each column stacks changes in the indicated outcome and changes in U.S. exposure to Chinese imports over the periods 1991-1999 and 1999-2009. In panel A, the sample consists of 384 4-digit manufacturing industries for which data are consistently available in the NBER-CES Manufacturing Industry Database (N = 768 = 384 industries x 2 periods). In panel B, we exclude 28 computer-producing industries corresponding to NAICS 334 (N = 712 = 356 industries x 2 periods). The dependent variable in each column is 100 x the annual log change in the indicated outcome, as computed in the NBER-CES. The change in U.S. exposure to Chinese imports is instrumented as described in the text. All specifications include time effects as well as controls for 10 1-digit manufacturing sectors. Observations are weighted by 1991 employment in the NBER-CES. Standard errors in parentheses are clustered on 3-digit industries.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</si>
</sst>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2" x14ac:knownFonts="1">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8"/>
      <name val="Calibri"/>
      <family val="2"/>
      <scheme val="minor"/>
    </font>
    <font>
      <b/>
      <sz val="10"/>
      <color theme="1"/>
      <name val="Palatino Linotype"/>
    </font>
    <font>
      <sz val="10"/>
      <color theme="1"/>
      <name val="Palatino Linotype"/>
    </font>
    <font>
      <sz val="10"/>
      <color rgb="FF000000"/>
      <name val="Palatino Linotype"/>
    </font>
    <font>
      <u/>
      <sz val="10"/>
      <color rgb="FF000000"/>
      <name val="Palatino Linotype"/>
    </font>
    <font>
      <u/>
      <sz val="10"/>
      <color theme="1"/>
      <name val="Palatino Linotype"/>
    </font>
    <font>
      <i/>
      <sz val="10"/>
      <color rgb="FF000000"/>
      <name val="Palatino Linotype"/>
    </font>
    <font>
      <b/>
      <sz val="10"/>
      <color rgb="FF000000"/>
      <name val="Palatino Linotype"/>
    </font>
  </fonts>
  <fills count="2">
    <fill>
      <patternFill patternType="none"/>
    </fill>
    <fill>
      <patternFill patternType="gray125"/>
    </fill>
  </fills>
  <borders count="3">
    <border>
      <left/>
      <right/>
      <top/>
      <bottom/>
      <diagonal/>
    </border>
    <border>
      <left/>
      <right/>
      <top/>
      <bottom style="thin">
        <color auto="1"/>
      </bottom>
      <diagonal/>
    </border>
    <border>
      <left/>
      <right/>
      <top style="thin">
        <color auto="1"/>
      </top>
      <bottom/>
      <diagonal/>
    </border>
  </borders>
  <cellStyleXfs count="45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46">
    <xf numFmtId="0" fontId="0" fillId="0" borderId="0" xfId="0"/>
    <xf numFmtId="0" fontId="6" fillId="0" borderId="0" xfId="0" applyFont="1" applyBorder="1"/>
    <xf numFmtId="0" fontId="6" fillId="0" borderId="0" xfId="0" applyFont="1" applyBorder="1" applyAlignment="1">
      <alignment horizontal="center"/>
    </xf>
    <xf numFmtId="2" fontId="6" fillId="0" borderId="0" xfId="0" applyNumberFormat="1" applyFont="1" applyBorder="1" applyAlignment="1">
      <alignment horizontal="center"/>
    </xf>
    <xf numFmtId="0" fontId="6" fillId="0" borderId="0" xfId="0" applyFont="1" applyBorder="1" applyAlignment="1">
      <alignment horizontal="left" vertical="top" wrapText="1"/>
    </xf>
    <xf numFmtId="0" fontId="7" fillId="0" borderId="0" xfId="0" applyFont="1" applyBorder="1"/>
    <xf numFmtId="0" fontId="7" fillId="0" borderId="0" xfId="0" applyFont="1" applyBorder="1" applyAlignment="1">
      <alignment horizontal="center"/>
    </xf>
    <xf numFmtId="0" fontId="6" fillId="0" borderId="0" xfId="0" applyFont="1" applyBorder="1" applyAlignment="1">
      <alignment vertical="top"/>
    </xf>
    <xf numFmtId="2" fontId="7" fillId="0" borderId="0" xfId="0" applyNumberFormat="1" applyFont="1" applyBorder="1" applyAlignment="1">
      <alignment horizontal="center"/>
    </xf>
    <xf numFmtId="164" fontId="7" fillId="0" borderId="0" xfId="0" applyNumberFormat="1" applyFont="1" applyBorder="1" applyAlignment="1">
      <alignment horizontal="center"/>
    </xf>
    <xf numFmtId="0" fontId="6" fillId="0" borderId="0" xfId="0" applyFont="1" applyBorder="1" applyAlignment="1">
      <alignment wrapText="1"/>
    </xf>
    <xf numFmtId="0" fontId="6" fillId="0" borderId="0" xfId="329" applyFont="1"/>
    <xf numFmtId="0" fontId="7" fillId="0" borderId="0" xfId="0" applyFont="1"/>
    <xf numFmtId="164" fontId="6" fillId="0" borderId="0" xfId="0" applyNumberFormat="1" applyFont="1" applyBorder="1" applyAlignment="1">
      <alignment horizontal="center"/>
    </xf>
    <xf numFmtId="0" fontId="8" fillId="0" borderId="0" xfId="0" applyFont="1" applyBorder="1"/>
    <xf numFmtId="0" fontId="8" fillId="0" borderId="0" xfId="0" applyFont="1" applyBorder="1" applyAlignment="1">
      <alignment horizontal="left" vertical="top" wrapText="1"/>
    </xf>
    <xf numFmtId="0" fontId="5" fillId="0" borderId="0" xfId="0" applyFont="1" applyBorder="1" applyAlignment="1">
      <alignment horizontal="center"/>
    </xf>
    <xf numFmtId="164" fontId="8" fillId="0" borderId="0" xfId="0" applyNumberFormat="1" applyFont="1" applyBorder="1" applyAlignment="1">
      <alignment horizontal="center"/>
    </xf>
    <xf numFmtId="0" fontId="9" fillId="0" borderId="0" xfId="0" applyFont="1" applyBorder="1"/>
    <xf numFmtId="0" fontId="7" fillId="0" borderId="0" xfId="0" applyFont="1" applyBorder="1" applyAlignment="1">
      <alignment horizontal="center" vertical="center" wrapText="1"/>
    </xf>
    <xf numFmtId="0" fontId="7" fillId="0" borderId="0" xfId="0" applyFont="1" applyBorder="1" applyAlignment="1">
      <alignment horizontal="left" vertical="top" wrapText="1"/>
    </xf>
    <xf numFmtId="0" fontId="9" fillId="0" borderId="0" xfId="0" applyFont="1" applyBorder="1" applyAlignment="1">
      <alignment horizontal="center"/>
    </xf>
    <xf numFmtId="0" fontId="7" fillId="0" borderId="0" xfId="0" applyFont="1" applyAlignment="1">
      <alignment horizontal="left" vertical="top" wrapText="1"/>
    </xf>
    <xf numFmtId="0" fontId="5" fillId="0" borderId="0" xfId="0" applyFont="1" applyBorder="1"/>
    <xf numFmtId="0" fontId="5" fillId="0" borderId="0" xfId="0" applyFont="1" applyBorder="1" applyAlignment="1">
      <alignment horizontal="center"/>
    </xf>
    <xf numFmtId="0" fontId="8" fillId="0" borderId="0" xfId="0" applyFont="1" applyBorder="1" applyAlignment="1">
      <alignment horizontal="center"/>
    </xf>
    <xf numFmtId="0" fontId="7" fillId="0" borderId="1" xfId="0" applyFont="1" applyBorder="1"/>
    <xf numFmtId="0" fontId="8" fillId="0" borderId="1" xfId="0" applyFont="1" applyBorder="1" applyAlignment="1">
      <alignment horizontal="center"/>
    </xf>
    <xf numFmtId="0" fontId="6" fillId="0" borderId="1" xfId="0" applyFont="1" applyBorder="1" applyAlignment="1">
      <alignment horizontal="center"/>
    </xf>
    <xf numFmtId="0" fontId="7" fillId="0" borderId="1" xfId="0" applyFont="1" applyBorder="1" applyAlignment="1">
      <alignment horizontal="center"/>
    </xf>
    <xf numFmtId="0" fontId="8" fillId="0" borderId="0" xfId="0" applyFont="1" applyBorder="1" applyAlignment="1">
      <alignment horizontal="center"/>
    </xf>
    <xf numFmtId="0" fontId="6" fillId="0" borderId="2" xfId="0" applyFont="1" applyBorder="1" applyAlignment="1">
      <alignment horizontal="left" vertical="top" wrapText="1"/>
    </xf>
    <xf numFmtId="0" fontId="6" fillId="0" borderId="1" xfId="0" applyFont="1" applyBorder="1" applyAlignment="1">
      <alignment horizontal="center"/>
    </xf>
    <xf numFmtId="0" fontId="5" fillId="0" borderId="0" xfId="0" applyFont="1" applyBorder="1" applyAlignment="1">
      <alignment horizontal="center"/>
    </xf>
    <xf numFmtId="0" fontId="7" fillId="0" borderId="1" xfId="0" applyFont="1" applyBorder="1" applyAlignment="1">
      <alignment horizontal="center"/>
    </xf>
    <xf numFmtId="0" fontId="8" fillId="0" borderId="0" xfId="0" applyFont="1" applyBorder="1" applyAlignment="1">
      <alignment horizontal="center"/>
    </xf>
    <xf numFmtId="0" fontId="6" fillId="0" borderId="0" xfId="0" applyFont="1" applyBorder="1" applyAlignment="1">
      <alignment horizontal="left" vertical="top" wrapText="1"/>
    </xf>
    <xf numFmtId="0" fontId="7" fillId="0" borderId="0" xfId="0" applyFont="1" applyAlignment="1">
      <alignment horizontal="left" vertical="top" wrapText="1"/>
    </xf>
    <xf numFmtId="0" fontId="7" fillId="0" borderId="0" xfId="0" applyFont="1" applyBorder="1" applyAlignment="1">
      <alignment horizontal="left" vertical="top" wrapText="1"/>
    </xf>
    <xf numFmtId="0" fontId="11" fillId="0" borderId="0" xfId="0" applyFont="1" applyBorder="1" applyAlignment="1">
      <alignment horizontal="center"/>
    </xf>
    <xf numFmtId="0" fontId="7" fillId="0" borderId="2" xfId="0" applyFont="1" applyBorder="1" applyAlignment="1">
      <alignment horizontal="left" vertical="top" wrapText="1"/>
    </xf>
    <xf numFmtId="0" fontId="6" fillId="0" borderId="2" xfId="329" applyFont="1" applyBorder="1" applyAlignment="1">
      <alignment horizontal="left" vertical="top" wrapText="1"/>
    </xf>
    <xf numFmtId="0" fontId="6" fillId="0" borderId="1" xfId="329" applyFont="1" applyBorder="1" applyAlignment="1">
      <alignment horizontal="center"/>
    </xf>
    <xf numFmtId="0" fontId="5" fillId="0" borderId="0" xfId="329" applyFont="1" applyAlignment="1">
      <alignment horizontal="center"/>
    </xf>
    <xf numFmtId="0" fontId="6" fillId="0" borderId="1" xfId="0" applyFont="1" applyBorder="1"/>
    <xf numFmtId="0" fontId="5" fillId="0" borderId="1" xfId="0" applyFont="1" applyBorder="1" applyAlignment="1">
      <alignment horizontal="center"/>
    </xf>
  </cellXfs>
  <cellStyles count="45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Normal" xfId="0" builtinId="0"/>
    <cellStyle name="Normal 2" xfId="329"/>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19538</xdr:rowOff>
    </xdr:from>
    <xdr:to>
      <xdr:col>5</xdr:col>
      <xdr:colOff>820615</xdr:colOff>
      <xdr:row>22</xdr:row>
      <xdr:rowOff>119006</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371230"/>
          <a:ext cx="4972538" cy="361639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tabSelected="1" zoomScale="145" zoomScaleNormal="145" zoomScalePageLayoutView="145" workbookViewId="0">
      <selection activeCell="A10" sqref="A10"/>
    </sheetView>
  </sheetViews>
  <sheetFormatPr baseColWidth="10" defaultRowHeight="14" x14ac:dyDescent="0"/>
  <cols>
    <col min="1" max="1" width="46.6640625" style="1" bestFit="1" customWidth="1"/>
    <col min="2" max="5" width="8.1640625" style="1" customWidth="1"/>
    <col min="6" max="16384" width="10.83203125" style="1"/>
  </cols>
  <sheetData>
    <row r="1" spans="1:5">
      <c r="A1" s="33" t="s">
        <v>89</v>
      </c>
      <c r="B1" s="33"/>
      <c r="C1" s="33"/>
      <c r="D1" s="33"/>
      <c r="E1" s="33"/>
    </row>
    <row r="2" spans="1:5">
      <c r="A2" s="32" t="s">
        <v>88</v>
      </c>
      <c r="B2" s="32"/>
      <c r="C2" s="32"/>
      <c r="D2" s="32"/>
      <c r="E2" s="32"/>
    </row>
    <row r="3" spans="1:5" ht="5" customHeight="1">
      <c r="B3" s="2"/>
      <c r="C3" s="2"/>
      <c r="D3" s="2"/>
      <c r="E3" s="2"/>
    </row>
    <row r="4" spans="1:5">
      <c r="B4" s="21" t="s">
        <v>4</v>
      </c>
      <c r="C4" s="21" t="s">
        <v>5</v>
      </c>
      <c r="D4" s="21" t="s">
        <v>2</v>
      </c>
      <c r="E4" s="21" t="s">
        <v>3</v>
      </c>
    </row>
    <row r="5" spans="1:5" ht="5" customHeight="1">
      <c r="A5" s="44"/>
      <c r="B5" s="28"/>
      <c r="C5" s="28"/>
      <c r="D5" s="28"/>
      <c r="E5" s="28"/>
    </row>
    <row r="6" spans="1:5" ht="5" customHeight="1">
      <c r="B6" s="2"/>
      <c r="C6" s="2"/>
      <c r="D6" s="2"/>
      <c r="E6" s="2"/>
    </row>
    <row r="7" spans="1:5">
      <c r="A7" s="1" t="s">
        <v>7</v>
      </c>
      <c r="B7" s="3">
        <f>AppTab1_Raw!C1</f>
        <v>68.432090759277344</v>
      </c>
      <c r="C7" s="3">
        <f>AppTab1_Raw!D1</f>
        <v>15.495935440063477</v>
      </c>
      <c r="D7" s="3">
        <f>AppTab1_Raw!E1</f>
        <v>18.716094970703125</v>
      </c>
      <c r="E7" s="3">
        <f>AppTab1_Raw!F1</f>
        <v>97.619049072265625</v>
      </c>
    </row>
    <row r="8" spans="1:5">
      <c r="A8" s="1" t="s">
        <v>8</v>
      </c>
      <c r="B8" s="3">
        <f>AppTab1_Raw!C2</f>
        <v>0.9238579273223877</v>
      </c>
      <c r="C8" s="3">
        <f>AppTab1_Raw!D2</f>
        <v>0.5461316704750061</v>
      </c>
      <c r="D8" s="3">
        <f>AppTab1_Raw!E2</f>
        <v>0.18570496141910553</v>
      </c>
      <c r="E8" s="3">
        <f>AppTab1_Raw!F2</f>
        <v>3.5228950977325439</v>
      </c>
    </row>
    <row r="9" spans="1:5">
      <c r="A9" s="1" t="s">
        <v>21</v>
      </c>
      <c r="B9" s="3">
        <f>AppTab1_Raw!C3</f>
        <v>10.537792205810547</v>
      </c>
      <c r="C9" s="3">
        <f>AppTab1_Raw!D3</f>
        <v>0.29422244429588318</v>
      </c>
      <c r="D9" s="3">
        <f>AppTab1_Raw!E3</f>
        <v>9.7827835083007812</v>
      </c>
      <c r="E9" s="3">
        <f>AppTab1_Raw!F3</f>
        <v>11.094738960266113</v>
      </c>
    </row>
    <row r="10" spans="1:5">
      <c r="A10" s="1" t="s">
        <v>9</v>
      </c>
      <c r="B10" s="3">
        <f>AppTab1_Raw!C4</f>
        <v>6.5633325576782227</v>
      </c>
      <c r="C10" s="3">
        <f>AppTab1_Raw!D4</f>
        <v>6.0697989463806152</v>
      </c>
      <c r="D10" s="3">
        <f>AppTab1_Raw!E4</f>
        <v>0</v>
      </c>
      <c r="E10" s="3">
        <f>AppTab1_Raw!F4</f>
        <v>43.480415344238281</v>
      </c>
    </row>
    <row r="11" spans="1:5">
      <c r="A11" s="1" t="s">
        <v>10</v>
      </c>
      <c r="B11" s="3">
        <f>AppTab1_Raw!C5</f>
        <v>8.2390460968017578</v>
      </c>
      <c r="C11" s="3">
        <f>AppTab1_Raw!D5</f>
        <v>4.841057300567627</v>
      </c>
      <c r="D11" s="3">
        <f>AppTab1_Raw!E5</f>
        <v>1.2014361619949341</v>
      </c>
      <c r="E11" s="3">
        <f>AppTab1_Raw!F5</f>
        <v>18.251668930053711</v>
      </c>
    </row>
    <row r="12" spans="1:5">
      <c r="A12" s="1" t="s">
        <v>15</v>
      </c>
      <c r="B12" s="3">
        <f>AppTab1_Raw!C6</f>
        <v>-3.3430259674787521E-2</v>
      </c>
      <c r="C12" s="3">
        <f>AppTab1_Raw!D6</f>
        <v>7.106027752161026E-2</v>
      </c>
      <c r="D12" s="3">
        <f>AppTab1_Raw!E6</f>
        <v>-0.41841745376586914</v>
      </c>
      <c r="E12" s="3">
        <f>AppTab1_Raw!F6</f>
        <v>7.203713059425354E-2</v>
      </c>
    </row>
    <row r="13" spans="1:5">
      <c r="A13" s="1" t="s">
        <v>11</v>
      </c>
      <c r="B13" s="3">
        <f>AppTab1_Raw!C7</f>
        <v>3.5728590488433838</v>
      </c>
      <c r="C13" s="3">
        <f>AppTab1_Raw!D7</f>
        <v>9.9399919509887695</v>
      </c>
      <c r="D13" s="3">
        <f>AppTab1_Raw!E7</f>
        <v>-32.011749267578125</v>
      </c>
      <c r="E13" s="3">
        <f>AppTab1_Raw!F7</f>
        <v>48.060691833496094</v>
      </c>
    </row>
    <row r="14" spans="1:5" ht="5" customHeight="1"/>
    <row r="15" spans="1:5" ht="86" customHeight="1">
      <c r="A15" s="31" t="s">
        <v>87</v>
      </c>
      <c r="B15" s="31"/>
      <c r="C15" s="31"/>
      <c r="D15" s="31"/>
      <c r="E15" s="31"/>
    </row>
    <row r="16" spans="1:5">
      <c r="A16" s="4"/>
      <c r="B16" s="4"/>
      <c r="C16" s="4"/>
      <c r="D16" s="4"/>
      <c r="E16" s="4"/>
    </row>
    <row r="25" spans="1:1">
      <c r="A25" s="23"/>
    </row>
  </sheetData>
  <mergeCells count="3">
    <mergeCell ref="A15:E15"/>
    <mergeCell ref="A2:E2"/>
    <mergeCell ref="A1:E1"/>
  </mergeCells>
  <phoneticPr fontId="4" type="noConversion"/>
  <pageMargins left="0.5" right="0.5" top="0.5"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145" zoomScaleNormal="145" zoomScalePageLayoutView="145" workbookViewId="0">
      <selection activeCell="F4" sqref="F4"/>
    </sheetView>
  </sheetViews>
  <sheetFormatPr baseColWidth="10" defaultRowHeight="14" x14ac:dyDescent="0"/>
  <cols>
    <col min="1" max="1" width="22.83203125" style="1" customWidth="1"/>
    <col min="2" max="4" width="11.5" style="1" customWidth="1"/>
    <col min="5" max="16384" width="10.83203125" style="1"/>
  </cols>
  <sheetData>
    <row r="1" spans="1:4">
      <c r="A1" s="33" t="s">
        <v>91</v>
      </c>
      <c r="B1" s="33"/>
      <c r="C1" s="33"/>
      <c r="D1" s="33"/>
    </row>
    <row r="2" spans="1:4">
      <c r="A2" s="34" t="s">
        <v>90</v>
      </c>
      <c r="B2" s="34"/>
      <c r="C2" s="34"/>
      <c r="D2" s="34"/>
    </row>
    <row r="3" spans="1:4" ht="5" customHeight="1">
      <c r="A3" s="5"/>
      <c r="B3" s="5"/>
      <c r="C3" s="5"/>
      <c r="D3" s="5"/>
    </row>
    <row r="4" spans="1:4" ht="28">
      <c r="B4" s="19" t="str">
        <f>AppTab2_Raw!B3</f>
        <v>Nominal Shipments</v>
      </c>
      <c r="C4" s="19" t="str">
        <f>AppTab2_Raw!C3</f>
        <v>Real Shipments</v>
      </c>
      <c r="D4" s="19" t="str">
        <f>AppTab2_Raw!D3</f>
        <v>Shipments Deflator</v>
      </c>
    </row>
    <row r="5" spans="1:4">
      <c r="A5" s="5"/>
      <c r="B5" s="6" t="str">
        <f>"(1)"</f>
        <v>(1)</v>
      </c>
      <c r="C5" s="6" t="str">
        <f>"(2)"</f>
        <v>(2)</v>
      </c>
      <c r="D5" s="6" t="str">
        <f>"(3)"</f>
        <v>(3)</v>
      </c>
    </row>
    <row r="6" spans="1:4" ht="5" customHeight="1">
      <c r="A6" s="26"/>
      <c r="B6" s="29"/>
      <c r="C6" s="29"/>
      <c r="D6" s="29"/>
    </row>
    <row r="7" spans="1:4" ht="5" customHeight="1">
      <c r="A7" s="5"/>
      <c r="B7" s="6"/>
      <c r="C7" s="6"/>
      <c r="D7" s="6"/>
    </row>
    <row r="8" spans="1:4">
      <c r="A8" s="5"/>
      <c r="B8" s="35" t="s">
        <v>19</v>
      </c>
      <c r="C8" s="35"/>
      <c r="D8" s="35"/>
    </row>
    <row r="9" spans="1:4">
      <c r="A9" s="36" t="s">
        <v>22</v>
      </c>
      <c r="B9" s="19" t="str">
        <f>AppTab2_Raw!B4</f>
        <v>-1.08***</v>
      </c>
      <c r="C9" s="19" t="str">
        <f>AppTab2_Raw!C4</f>
        <v>-0.17</v>
      </c>
      <c r="D9" s="19" t="str">
        <f>AppTab2_Raw!D4</f>
        <v>-0.91**</v>
      </c>
    </row>
    <row r="10" spans="1:4">
      <c r="A10" s="36"/>
      <c r="B10" s="19" t="str">
        <f>AppTab2_Raw!B5</f>
        <v>(0.32)</v>
      </c>
      <c r="C10" s="19" t="str">
        <f>AppTab2_Raw!C5</f>
        <v>(0.44)</v>
      </c>
      <c r="D10" s="19" t="str">
        <f>AppTab2_Raw!D5</f>
        <v>(0.42)</v>
      </c>
    </row>
    <row r="11" spans="1:4">
      <c r="A11" s="5" t="s">
        <v>18</v>
      </c>
      <c r="B11" s="19" t="str">
        <f>AppTab2_Raw!B6</f>
        <v>Yes</v>
      </c>
      <c r="C11" s="19" t="str">
        <f>AppTab2_Raw!C6</f>
        <v>Yes</v>
      </c>
      <c r="D11" s="19" t="str">
        <f>AppTab2_Raw!D6</f>
        <v>Yes</v>
      </c>
    </row>
    <row r="12" spans="1:4" ht="5" customHeight="1">
      <c r="A12" s="5"/>
      <c r="B12" s="6"/>
      <c r="C12" s="6"/>
      <c r="D12" s="6"/>
    </row>
    <row r="13" spans="1:4">
      <c r="A13" s="5"/>
      <c r="B13" s="35" t="s">
        <v>72</v>
      </c>
      <c r="C13" s="35"/>
      <c r="D13" s="35"/>
    </row>
    <row r="14" spans="1:4" ht="5" customHeight="1">
      <c r="A14" s="5"/>
      <c r="B14" s="6"/>
      <c r="C14" s="6"/>
      <c r="D14" s="6"/>
    </row>
    <row r="15" spans="1:4">
      <c r="A15" s="37" t="s">
        <v>22</v>
      </c>
      <c r="B15" s="19" t="str">
        <f>AppTab2_Raw!B18</f>
        <v>-1.00**</v>
      </c>
      <c r="C15" s="19" t="str">
        <f>AppTab2_Raw!C18</f>
        <v>-0.86**</v>
      </c>
      <c r="D15" s="19" t="str">
        <f>AppTab2_Raw!D18</f>
        <v>-0.14*</v>
      </c>
    </row>
    <row r="16" spans="1:4">
      <c r="A16" s="37"/>
      <c r="B16" s="19" t="str">
        <f>AppTab2_Raw!B19</f>
        <v>(0.47)</v>
      </c>
      <c r="C16" s="19" t="str">
        <f>AppTab2_Raw!C19</f>
        <v>(0.41)</v>
      </c>
      <c r="D16" s="19" t="str">
        <f>AppTab2_Raw!D19</f>
        <v>(0.08)</v>
      </c>
    </row>
    <row r="17" spans="1:4">
      <c r="A17" s="5" t="s">
        <v>18</v>
      </c>
      <c r="B17" s="19" t="str">
        <f>AppTab2_Raw!B20</f>
        <v>Yes</v>
      </c>
      <c r="C17" s="19" t="str">
        <f>AppTab2_Raw!C20</f>
        <v>Yes</v>
      </c>
      <c r="D17" s="19" t="str">
        <f>AppTab2_Raw!D20</f>
        <v>Yes</v>
      </c>
    </row>
    <row r="18" spans="1:4" ht="5" customHeight="1"/>
    <row r="19" spans="1:4" s="7" customFormat="1" ht="182" customHeight="1">
      <c r="A19" s="31" t="s">
        <v>104</v>
      </c>
      <c r="B19" s="31"/>
      <c r="C19" s="31"/>
      <c r="D19" s="31"/>
    </row>
    <row r="20" spans="1:4">
      <c r="A20" s="22" t="s">
        <v>92</v>
      </c>
    </row>
    <row r="21" spans="1:4">
      <c r="A21" s="22" t="s">
        <v>93</v>
      </c>
    </row>
    <row r="22" spans="1:4">
      <c r="A22" s="22" t="s">
        <v>94</v>
      </c>
    </row>
  </sheetData>
  <mergeCells count="7">
    <mergeCell ref="A1:D1"/>
    <mergeCell ref="A19:D19"/>
    <mergeCell ref="A2:D2"/>
    <mergeCell ref="B8:D8"/>
    <mergeCell ref="A9:A10"/>
    <mergeCell ref="B13:D13"/>
    <mergeCell ref="A15:A16"/>
  </mergeCells>
  <phoneticPr fontId="4" type="noConversion"/>
  <pageMargins left="0.5" right="0.5" top="0.5"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130" zoomScaleNormal="130" zoomScalePageLayoutView="130" workbookViewId="0">
      <selection activeCell="J11" sqref="J11"/>
    </sheetView>
  </sheetViews>
  <sheetFormatPr baseColWidth="10" defaultRowHeight="14" x14ac:dyDescent="0"/>
  <cols>
    <col min="1" max="1" width="29.83203125" style="1" customWidth="1"/>
    <col min="2" max="2" width="8" style="1" customWidth="1"/>
    <col min="3" max="5" width="7.1640625" style="1" customWidth="1"/>
    <col min="6" max="6" width="8" style="1" customWidth="1"/>
    <col min="7" max="9" width="7.1640625" style="1" customWidth="1"/>
    <col min="10" max="16384" width="10.83203125" style="1"/>
  </cols>
  <sheetData>
    <row r="1" spans="1:9">
      <c r="A1" s="33" t="s">
        <v>96</v>
      </c>
      <c r="B1" s="33"/>
      <c r="C1" s="33"/>
      <c r="D1" s="33"/>
      <c r="E1" s="33"/>
      <c r="F1" s="33"/>
      <c r="G1" s="33"/>
      <c r="H1" s="33"/>
      <c r="I1" s="33"/>
    </row>
    <row r="2" spans="1:9">
      <c r="A2" s="32" t="s">
        <v>95</v>
      </c>
      <c r="B2" s="32"/>
      <c r="C2" s="32"/>
      <c r="D2" s="32"/>
      <c r="E2" s="32"/>
      <c r="F2" s="32"/>
      <c r="G2" s="32"/>
      <c r="H2" s="32"/>
      <c r="I2" s="32"/>
    </row>
    <row r="3" spans="1:9" ht="5" customHeight="1">
      <c r="A3" s="16"/>
      <c r="B3" s="16"/>
      <c r="C3" s="16"/>
      <c r="D3" s="16"/>
      <c r="E3" s="16"/>
      <c r="F3" s="16"/>
      <c r="G3" s="16"/>
      <c r="H3" s="16"/>
      <c r="I3" s="16"/>
    </row>
    <row r="4" spans="1:9">
      <c r="A4" s="5"/>
      <c r="B4" s="35" t="s">
        <v>12</v>
      </c>
      <c r="C4" s="35"/>
      <c r="D4" s="35"/>
      <c r="E4" s="35"/>
      <c r="F4" s="35" t="s">
        <v>13</v>
      </c>
      <c r="G4" s="35"/>
      <c r="H4" s="35"/>
      <c r="I4" s="35"/>
    </row>
    <row r="5" spans="1:9">
      <c r="A5" s="5"/>
      <c r="B5" s="30" t="s">
        <v>0</v>
      </c>
      <c r="C5" s="30" t="s">
        <v>1</v>
      </c>
      <c r="D5" s="30" t="s">
        <v>2</v>
      </c>
      <c r="E5" s="30" t="s">
        <v>3</v>
      </c>
      <c r="F5" s="30" t="s">
        <v>0</v>
      </c>
      <c r="G5" s="30" t="s">
        <v>1</v>
      </c>
      <c r="H5" s="30" t="s">
        <v>2</v>
      </c>
      <c r="I5" s="30" t="s">
        <v>3</v>
      </c>
    </row>
    <row r="6" spans="1:9" ht="5" customHeight="1">
      <c r="A6" s="45"/>
      <c r="B6" s="45"/>
      <c r="C6" s="45"/>
      <c r="D6" s="45"/>
      <c r="E6" s="45"/>
      <c r="F6" s="45"/>
      <c r="G6" s="45"/>
      <c r="H6" s="45"/>
      <c r="I6" s="45"/>
    </row>
    <row r="7" spans="1:9" ht="5" customHeight="1">
      <c r="A7" s="24"/>
      <c r="B7" s="24"/>
      <c r="C7" s="24"/>
      <c r="D7" s="24"/>
      <c r="E7" s="24"/>
      <c r="F7" s="24"/>
      <c r="G7" s="24"/>
      <c r="H7" s="24"/>
      <c r="I7" s="24"/>
    </row>
    <row r="8" spans="1:9">
      <c r="A8" s="14" t="s">
        <v>78</v>
      </c>
      <c r="B8" s="6"/>
      <c r="C8" s="6"/>
      <c r="D8" s="6"/>
      <c r="E8" s="6"/>
      <c r="F8" s="6"/>
      <c r="G8" s="6"/>
      <c r="H8" s="6"/>
      <c r="I8" s="6"/>
    </row>
    <row r="9" spans="1:9">
      <c r="A9" s="38" t="s">
        <v>81</v>
      </c>
      <c r="B9" s="8">
        <f>AppTab3_Raw!C1</f>
        <v>0.50447851419448853</v>
      </c>
      <c r="C9" s="8">
        <f>AppTab3_Raw!D1</f>
        <v>0.14337953925132751</v>
      </c>
      <c r="D9" s="8">
        <f>AppTab3_Raw!E1</f>
        <v>-1.5307252295315266E-2</v>
      </c>
      <c r="E9" s="8">
        <f>AppTab3_Raw!F1</f>
        <v>10.934086799621582</v>
      </c>
      <c r="F9" s="8"/>
      <c r="G9" s="8"/>
    </row>
    <row r="10" spans="1:9">
      <c r="A10" s="38"/>
      <c r="B10" s="9">
        <f>AppTab3_Raw!C2</f>
        <v>0.94048207998275757</v>
      </c>
      <c r="C10" s="9"/>
      <c r="D10" s="9"/>
      <c r="E10" s="9"/>
      <c r="F10" s="9"/>
      <c r="G10" s="9"/>
    </row>
    <row r="11" spans="1:9">
      <c r="A11" s="38" t="s">
        <v>82</v>
      </c>
      <c r="B11" s="8">
        <f>AppTab3_Raw!C3</f>
        <v>0.43526354432106018</v>
      </c>
      <c r="C11" s="8">
        <f>AppTab3_Raw!D3</f>
        <v>0.14987555146217346</v>
      </c>
      <c r="D11" s="8">
        <f>AppTab3_Raw!E3</f>
        <v>-0.51662009954452515</v>
      </c>
      <c r="E11" s="8">
        <f>AppTab3_Raw!F3</f>
        <v>8.5896539688110352</v>
      </c>
      <c r="F11" s="8"/>
      <c r="G11" s="8"/>
    </row>
    <row r="12" spans="1:9">
      <c r="A12" s="38"/>
      <c r="B12" s="9">
        <f>AppTab3_Raw!C4</f>
        <v>0.75685793161392212</v>
      </c>
      <c r="C12" s="9"/>
      <c r="D12" s="9"/>
      <c r="E12" s="9"/>
      <c r="F12" s="9"/>
      <c r="G12" s="9"/>
    </row>
    <row r="13" spans="1:9" s="18" customFormat="1">
      <c r="A13" s="15" t="s">
        <v>79</v>
      </c>
      <c r="B13" s="17"/>
      <c r="C13" s="17"/>
      <c r="D13" s="17"/>
      <c r="E13" s="17"/>
      <c r="F13" s="17"/>
      <c r="G13" s="17"/>
    </row>
    <row r="14" spans="1:9">
      <c r="A14" s="38" t="s">
        <v>85</v>
      </c>
      <c r="B14" s="8">
        <f>AppTab3_Raw!C5</f>
        <v>0.15657339990139008</v>
      </c>
      <c r="C14" s="8">
        <f>AppTab3_Raw!D5</f>
        <v>5.8107607066631317E-2</v>
      </c>
      <c r="D14" s="8">
        <f>AppTab3_Raw!E5</f>
        <v>-4.8030284233391285E-4</v>
      </c>
      <c r="E14" s="8">
        <f>AppTab3_Raw!F5</f>
        <v>1.8839595317840576</v>
      </c>
      <c r="F14" s="8">
        <f>AppTab3_Raw!H5</f>
        <v>2.8508102521300316E-2</v>
      </c>
      <c r="G14" s="8">
        <f>AppTab3_Raw!I5</f>
        <v>1.0870123282074928E-2</v>
      </c>
      <c r="H14" s="8">
        <f>AppTab3_Raw!J5</f>
        <v>0</v>
      </c>
      <c r="I14" s="8">
        <f>AppTab3_Raw!K5</f>
        <v>0.19070599973201752</v>
      </c>
    </row>
    <row r="15" spans="1:9">
      <c r="A15" s="38"/>
      <c r="B15" s="9">
        <f>AppTab3_Raw!C6</f>
        <v>0.25844082236289978</v>
      </c>
      <c r="C15" s="9"/>
      <c r="D15" s="9"/>
      <c r="E15" s="9"/>
      <c r="F15" s="9">
        <f>AppTab3_Raw!H6</f>
        <v>4.1839975863695145E-2</v>
      </c>
      <c r="G15" s="9"/>
      <c r="H15" s="9"/>
      <c r="I15" s="9"/>
    </row>
    <row r="16" spans="1:9">
      <c r="A16" s="38" t="s">
        <v>86</v>
      </c>
      <c r="B16" s="8">
        <f>AppTab3_Raw!C7</f>
        <v>0.12387041002511978</v>
      </c>
      <c r="C16" s="8">
        <f>AppTab3_Raw!D7</f>
        <v>4.7437429428100586E-2</v>
      </c>
      <c r="D16" s="8">
        <f>AppTab3_Raw!E7</f>
        <v>8.6650925368303433E-6</v>
      </c>
      <c r="E16" s="8">
        <f>AppTab3_Raw!F7</f>
        <v>1.5452084541320801</v>
      </c>
      <c r="F16" s="8">
        <f>AppTab3_Raw!H7</f>
        <v>2.2996183484792709E-2</v>
      </c>
      <c r="G16" s="8">
        <f>AppTab3_Raw!I7</f>
        <v>9.4935363158583641E-3</v>
      </c>
      <c r="H16" s="8">
        <f>AppTab3_Raw!J7</f>
        <v>0</v>
      </c>
      <c r="I16" s="8">
        <f>AppTab3_Raw!K7</f>
        <v>0.2178671807050705</v>
      </c>
    </row>
    <row r="17" spans="1:12">
      <c r="A17" s="38"/>
      <c r="B17" s="9">
        <f>AppTab3_Raw!C8</f>
        <v>0.18215586245059967</v>
      </c>
      <c r="C17" s="9"/>
      <c r="D17" s="9"/>
      <c r="E17" s="9"/>
      <c r="F17" s="9">
        <f>AppTab3_Raw!H8</f>
        <v>3.2128196209669113E-2</v>
      </c>
      <c r="G17" s="9"/>
      <c r="H17" s="9"/>
      <c r="I17" s="9"/>
    </row>
    <row r="18" spans="1:12">
      <c r="A18" s="38" t="s">
        <v>83</v>
      </c>
      <c r="B18" s="8">
        <f>AppTab3_Raw!C9</f>
        <v>9.692518413066864E-2</v>
      </c>
      <c r="C18" s="8">
        <f>AppTab3_Raw!D9</f>
        <v>6.6012933850288391E-2</v>
      </c>
      <c r="D18" s="8">
        <f>AppTab3_Raw!E9</f>
        <v>2.3530979524366558E-4</v>
      </c>
      <c r="E18" s="8">
        <f>AppTab3_Raw!F9</f>
        <v>0.83318120241165161</v>
      </c>
      <c r="F18" s="8">
        <f>AppTab3_Raw!H9</f>
        <v>2.8494467958807945E-2</v>
      </c>
      <c r="G18" s="8">
        <f>AppTab3_Raw!I9</f>
        <v>1.5719695016741753E-2</v>
      </c>
      <c r="H18" s="8">
        <f>AppTab3_Raw!J9</f>
        <v>2.6108217425644398E-3</v>
      </c>
      <c r="I18" s="8">
        <f>AppTab3_Raw!K9</f>
        <v>0.23682768642902374</v>
      </c>
    </row>
    <row r="19" spans="1:12">
      <c r="A19" s="38"/>
      <c r="B19" s="9">
        <f>AppTab3_Raw!C10</f>
        <v>0.10801941156387329</v>
      </c>
      <c r="C19" s="9"/>
      <c r="D19" s="9"/>
      <c r="E19" s="9"/>
      <c r="F19" s="9">
        <f>AppTab3_Raw!H10</f>
        <v>3.6646969616413116E-2</v>
      </c>
      <c r="G19" s="9"/>
      <c r="H19" s="9"/>
      <c r="I19" s="9"/>
    </row>
    <row r="20" spans="1:12">
      <c r="A20" s="38" t="s">
        <v>84</v>
      </c>
      <c r="B20" s="8">
        <f>AppTab3_Raw!C11</f>
        <v>9.0979591012001038E-2</v>
      </c>
      <c r="C20" s="8">
        <f>AppTab3_Raw!D11</f>
        <v>7.1462646126747131E-2</v>
      </c>
      <c r="D20" s="8">
        <f>AppTab3_Raw!E11</f>
        <v>-1.6977772116661072E-2</v>
      </c>
      <c r="E20" s="8">
        <f>AppTab3_Raw!F11</f>
        <v>0.45845431089401245</v>
      </c>
      <c r="F20" s="8">
        <f>AppTab3_Raw!H11</f>
        <v>2.4222720414400101E-2</v>
      </c>
      <c r="G20" s="8">
        <f>AppTab3_Raw!I11</f>
        <v>1.8569193780422211E-2</v>
      </c>
      <c r="H20" s="8">
        <f>AppTab3_Raw!J11</f>
        <v>1.3606968568637967E-3</v>
      </c>
      <c r="I20" s="8">
        <f>AppTab3_Raw!K11</f>
        <v>0.13587012887001038</v>
      </c>
    </row>
    <row r="21" spans="1:12">
      <c r="A21" s="38"/>
      <c r="B21" s="9">
        <f>AppTab3_Raw!C12</f>
        <v>8.0633282661437988E-2</v>
      </c>
      <c r="C21" s="9"/>
      <c r="D21" s="9"/>
      <c r="E21" s="9"/>
      <c r="F21" s="9">
        <f>AppTab3_Raw!H12</f>
        <v>2.7080899104475975E-2</v>
      </c>
      <c r="G21" s="9"/>
      <c r="H21" s="9"/>
      <c r="I21" s="9"/>
    </row>
    <row r="22" spans="1:12">
      <c r="A22" s="15" t="s">
        <v>80</v>
      </c>
      <c r="B22" s="9"/>
      <c r="C22" s="9"/>
      <c r="D22" s="9"/>
      <c r="E22" s="9"/>
      <c r="F22" s="9"/>
      <c r="G22" s="9"/>
      <c r="H22" s="9"/>
      <c r="I22" s="9"/>
    </row>
    <row r="23" spans="1:12" ht="14" customHeight="1">
      <c r="A23" s="38" t="s">
        <v>85</v>
      </c>
      <c r="B23" s="8">
        <f>AppTab3_Raw!C13</f>
        <v>0.23702403903007507</v>
      </c>
      <c r="C23" s="8">
        <f>AppTab3_Raw!D13</f>
        <v>8.997807651758194E-2</v>
      </c>
      <c r="D23" s="8">
        <f>AppTab3_Raw!E13</f>
        <v>0</v>
      </c>
      <c r="E23" s="8">
        <f>AppTab3_Raw!F13</f>
        <v>1.9767812490463257</v>
      </c>
      <c r="F23" s="8">
        <f>AppTab3_Raw!H13</f>
        <v>5.9338081628084183E-2</v>
      </c>
      <c r="G23" s="8">
        <f>AppTab3_Raw!I13</f>
        <v>2.8794825077056885E-2</v>
      </c>
      <c r="H23" s="8">
        <f>AppTab3_Raw!J13</f>
        <v>0</v>
      </c>
      <c r="I23" s="8">
        <f>AppTab3_Raw!K13</f>
        <v>0.66965454816818237</v>
      </c>
    </row>
    <row r="24" spans="1:12">
      <c r="A24" s="38"/>
      <c r="B24" s="9">
        <f>AppTab3_Raw!C14</f>
        <v>0.34510558843612671</v>
      </c>
      <c r="C24" s="9"/>
      <c r="D24" s="9"/>
      <c r="E24" s="9"/>
      <c r="F24" s="9">
        <f>AppTab3_Raw!H14</f>
        <v>7.1255773305892944E-2</v>
      </c>
      <c r="G24" s="9"/>
      <c r="H24" s="9"/>
      <c r="I24" s="9"/>
      <c r="J24" s="10"/>
      <c r="K24" s="10"/>
      <c r="L24" s="10"/>
    </row>
    <row r="25" spans="1:12" ht="14" customHeight="1">
      <c r="A25" s="38" t="s">
        <v>86</v>
      </c>
      <c r="B25" s="8">
        <f>AppTab3_Raw!C15</f>
        <v>0.18694284558296204</v>
      </c>
      <c r="C25" s="8">
        <f>AppTab3_Raw!D15</f>
        <v>9.7460821270942688E-2</v>
      </c>
      <c r="D25" s="8">
        <f>AppTab3_Raw!E15</f>
        <v>8.735539267945569E-6</v>
      </c>
      <c r="E25" s="8">
        <f>AppTab3_Raw!F15</f>
        <v>1.6092603206634521</v>
      </c>
      <c r="F25" s="8">
        <f>AppTab3_Raw!H15</f>
        <v>4.7766368836164474E-2</v>
      </c>
      <c r="G25" s="8">
        <f>AppTab3_Raw!I15</f>
        <v>2.4174634367227554E-2</v>
      </c>
      <c r="H25" s="8">
        <f>AppTab3_Raw!J15</f>
        <v>0</v>
      </c>
      <c r="I25" s="8">
        <f>AppTab3_Raw!K15</f>
        <v>0.65211594104766846</v>
      </c>
    </row>
    <row r="26" spans="1:12">
      <c r="A26" s="38"/>
      <c r="B26" s="9">
        <f>AppTab3_Raw!C16</f>
        <v>0.24717999994754791</v>
      </c>
      <c r="C26" s="9"/>
      <c r="D26" s="9"/>
      <c r="E26" s="9"/>
      <c r="F26" s="9">
        <f>AppTab3_Raw!H16</f>
        <v>5.6471269577741623E-2</v>
      </c>
      <c r="G26" s="9"/>
      <c r="H26" s="9"/>
      <c r="I26" s="9"/>
    </row>
    <row r="27" spans="1:12" ht="14" customHeight="1">
      <c r="A27" s="38" t="s">
        <v>83</v>
      </c>
      <c r="B27" s="8">
        <f>AppTab3_Raw!C17</f>
        <v>0.14446297287940979</v>
      </c>
      <c r="C27" s="8">
        <f>AppTab3_Raw!D17</f>
        <v>0.11261735856533051</v>
      </c>
      <c r="D27" s="8">
        <f>AppTab3_Raw!E17</f>
        <v>4.2740162461996078E-3</v>
      </c>
      <c r="E27" s="8">
        <f>AppTab3_Raw!F17</f>
        <v>1.0462921857833862</v>
      </c>
      <c r="F27" s="8">
        <f>AppTab3_Raw!H17</f>
        <v>5.3825579583644867E-2</v>
      </c>
      <c r="G27" s="8">
        <f>AppTab3_Raw!I17</f>
        <v>3.9276726543903351E-2</v>
      </c>
      <c r="H27" s="8">
        <f>AppTab3_Raw!J17</f>
        <v>8.4401052445173264E-3</v>
      </c>
      <c r="I27" s="8">
        <f>AppTab3_Raw!K17</f>
        <v>0.33444955945014954</v>
      </c>
    </row>
    <row r="28" spans="1:12">
      <c r="A28" s="38"/>
      <c r="B28" s="9">
        <f>AppTab3_Raw!C18</f>
        <v>0.13402985036373138</v>
      </c>
      <c r="C28" s="9"/>
      <c r="D28" s="9"/>
      <c r="E28" s="9"/>
      <c r="F28" s="9">
        <f>AppTab3_Raw!H18</f>
        <v>4.7528073191642761E-2</v>
      </c>
      <c r="G28" s="9"/>
      <c r="H28" s="9"/>
      <c r="I28" s="9"/>
    </row>
    <row r="29" spans="1:12" ht="14" customHeight="1">
      <c r="A29" s="38" t="s">
        <v>84</v>
      </c>
      <c r="B29" s="8">
        <f>AppTab3_Raw!C19</f>
        <v>0.13930106163024902</v>
      </c>
      <c r="C29" s="8">
        <f>AppTab3_Raw!D19</f>
        <v>0.11955931037664413</v>
      </c>
      <c r="D29" s="8">
        <f>AppTab3_Raw!E19</f>
        <v>-5.9534227475523949E-3</v>
      </c>
      <c r="E29" s="8">
        <f>AppTab3_Raw!F19</f>
        <v>0.61163359880447388</v>
      </c>
      <c r="F29" s="8">
        <f>AppTab3_Raw!H19</f>
        <v>4.6515345573425293E-2</v>
      </c>
      <c r="G29" s="8">
        <f>AppTab3_Raw!I19</f>
        <v>3.7040166556835175E-2</v>
      </c>
      <c r="H29" s="8">
        <f>AppTab3_Raw!J19</f>
        <v>8.0563370138406754E-3</v>
      </c>
      <c r="I29" s="8">
        <f>AppTab3_Raw!K19</f>
        <v>0.20551697909832001</v>
      </c>
    </row>
    <row r="30" spans="1:12">
      <c r="A30" s="38"/>
      <c r="B30" s="9">
        <f>AppTab3_Raw!C20</f>
        <v>0.10057256370782852</v>
      </c>
      <c r="C30" s="9"/>
      <c r="D30" s="9"/>
      <c r="E30" s="9"/>
      <c r="F30" s="9">
        <f>AppTab3_Raw!H20</f>
        <v>3.6447446793317795E-2</v>
      </c>
      <c r="G30" s="9"/>
      <c r="H30" s="9"/>
      <c r="I30" s="9"/>
    </row>
    <row r="31" spans="1:12" ht="5" customHeight="1">
      <c r="A31" s="20"/>
      <c r="B31" s="9"/>
      <c r="C31" s="9"/>
      <c r="D31" s="9"/>
      <c r="E31" s="9"/>
      <c r="F31" s="9"/>
      <c r="G31" s="9"/>
      <c r="H31" s="9"/>
      <c r="I31" s="9"/>
    </row>
    <row r="32" spans="1:12" ht="119" customHeight="1">
      <c r="A32" s="31" t="s">
        <v>97</v>
      </c>
      <c r="B32" s="31"/>
      <c r="C32" s="31"/>
      <c r="D32" s="31"/>
      <c r="E32" s="31"/>
      <c r="F32" s="31"/>
      <c r="G32" s="31"/>
      <c r="H32" s="31"/>
      <c r="I32" s="31"/>
    </row>
  </sheetData>
  <mergeCells count="15">
    <mergeCell ref="A1:I1"/>
    <mergeCell ref="A2:I2"/>
    <mergeCell ref="B4:E4"/>
    <mergeCell ref="F4:I4"/>
    <mergeCell ref="A32:I32"/>
    <mergeCell ref="A9:A10"/>
    <mergeCell ref="A11:A12"/>
    <mergeCell ref="A18:A19"/>
    <mergeCell ref="A20:A21"/>
    <mergeCell ref="A14:A15"/>
    <mergeCell ref="A16:A17"/>
    <mergeCell ref="A23:A24"/>
    <mergeCell ref="A25:A26"/>
    <mergeCell ref="A27:A28"/>
    <mergeCell ref="A29:A30"/>
  </mergeCells>
  <phoneticPr fontId="4" type="noConversion"/>
  <pageMargins left="0.5" right="0.5" top="0.5"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115" zoomScaleNormal="115" zoomScalePageLayoutView="115" workbookViewId="0">
      <selection activeCell="F12" sqref="F12"/>
    </sheetView>
  </sheetViews>
  <sheetFormatPr baseColWidth="10" defaultRowHeight="15" x14ac:dyDescent="0"/>
  <cols>
    <col min="1" max="1" width="30.5" customWidth="1"/>
    <col min="2" max="2" width="8" customWidth="1"/>
    <col min="3" max="3" width="6.5" customWidth="1"/>
    <col min="4" max="5" width="5.83203125" customWidth="1"/>
    <col min="6" max="6" width="8" customWidth="1"/>
    <col min="7" max="7" width="6.5" customWidth="1"/>
    <col min="8" max="9" width="5.83203125" customWidth="1"/>
  </cols>
  <sheetData>
    <row r="1" spans="1:9">
      <c r="A1" s="39" t="s">
        <v>100</v>
      </c>
      <c r="B1" s="39"/>
      <c r="C1" s="39"/>
      <c r="D1" s="39"/>
      <c r="E1" s="39"/>
      <c r="F1" s="39"/>
      <c r="G1" s="39"/>
      <c r="H1" s="39"/>
      <c r="I1" s="39"/>
    </row>
    <row r="2" spans="1:9">
      <c r="A2" s="34" t="s">
        <v>101</v>
      </c>
      <c r="B2" s="34"/>
      <c r="C2" s="34"/>
      <c r="D2" s="34"/>
      <c r="E2" s="34"/>
      <c r="F2" s="34"/>
      <c r="G2" s="34"/>
      <c r="H2" s="34"/>
      <c r="I2" s="34"/>
    </row>
    <row r="3" spans="1:9" ht="5" customHeight="1">
      <c r="A3" s="12"/>
      <c r="B3" s="12"/>
      <c r="C3" s="12"/>
      <c r="D3" s="12"/>
      <c r="E3" s="12"/>
      <c r="F3" s="12"/>
      <c r="G3" s="12"/>
      <c r="H3" s="12"/>
    </row>
    <row r="4" spans="1:9">
      <c r="A4" s="5"/>
      <c r="B4" s="35" t="s">
        <v>6</v>
      </c>
      <c r="C4" s="35"/>
      <c r="D4" s="35"/>
      <c r="E4" s="35"/>
      <c r="F4" s="35" t="s">
        <v>14</v>
      </c>
      <c r="G4" s="35"/>
      <c r="H4" s="35"/>
      <c r="I4" s="35"/>
    </row>
    <row r="5" spans="1:9">
      <c r="A5" s="5"/>
      <c r="B5" s="30" t="s">
        <v>0</v>
      </c>
      <c r="C5" s="30" t="s">
        <v>1</v>
      </c>
      <c r="D5" s="30" t="s">
        <v>2</v>
      </c>
      <c r="E5" s="30" t="s">
        <v>3</v>
      </c>
      <c r="F5" s="30" t="s">
        <v>0</v>
      </c>
      <c r="G5" s="30" t="s">
        <v>1</v>
      </c>
      <c r="H5" s="30" t="s">
        <v>2</v>
      </c>
      <c r="I5" s="30" t="s">
        <v>3</v>
      </c>
    </row>
    <row r="6" spans="1:9" ht="5" customHeight="1">
      <c r="A6" s="26"/>
      <c r="B6" s="27"/>
      <c r="C6" s="27"/>
      <c r="D6" s="27"/>
      <c r="E6" s="27"/>
      <c r="F6" s="27"/>
      <c r="G6" s="27"/>
      <c r="H6" s="27"/>
      <c r="I6" s="27"/>
    </row>
    <row r="7" spans="1:9" ht="5" customHeight="1">
      <c r="A7" s="5"/>
      <c r="B7" s="25"/>
      <c r="C7" s="25"/>
      <c r="D7" s="25"/>
      <c r="E7" s="25"/>
      <c r="F7" s="25"/>
      <c r="G7" s="25"/>
      <c r="H7" s="25"/>
      <c r="I7" s="25"/>
    </row>
    <row r="8" spans="1:9">
      <c r="A8" s="14" t="s">
        <v>73</v>
      </c>
      <c r="B8" s="6"/>
      <c r="C8" s="6"/>
      <c r="D8" s="6"/>
      <c r="E8" s="6"/>
      <c r="F8" s="6"/>
      <c r="G8" s="6"/>
      <c r="H8" s="6"/>
      <c r="I8" s="6"/>
    </row>
    <row r="9" spans="1:9">
      <c r="A9" s="38" t="s">
        <v>16</v>
      </c>
      <c r="B9" s="3">
        <f>AppTab4_Raw!C1</f>
        <v>5.3664993494749069E-2</v>
      </c>
      <c r="C9" s="3">
        <f>AppTab4_Raw!D1</f>
        <v>4.4064190238714218E-2</v>
      </c>
      <c r="D9" s="3">
        <f>AppTab4_Raw!E1</f>
        <v>-2.2325199097394943E-3</v>
      </c>
      <c r="E9" s="3">
        <f>AppTab4_Raw!F1</f>
        <v>0.95302194356918335</v>
      </c>
      <c r="F9" s="3">
        <f>AppTab4_Raw!G1</f>
        <v>0.10054627060890198</v>
      </c>
      <c r="G9" s="3">
        <f>AppTab4_Raw!H1</f>
        <v>8.539193868637085E-2</v>
      </c>
      <c r="H9" s="3">
        <f>AppTab4_Raw!I1</f>
        <v>-2.1863229630980641E-4</v>
      </c>
      <c r="I9" s="3">
        <f>AppTab4_Raw!J1</f>
        <v>0.69100576639175415</v>
      </c>
    </row>
    <row r="10" spans="1:9">
      <c r="A10" s="38"/>
      <c r="B10" s="13">
        <f>AppTab4_Raw!C2</f>
        <v>4.8314660787582397E-2</v>
      </c>
      <c r="C10" s="3"/>
      <c r="D10" s="3"/>
      <c r="E10" s="3"/>
      <c r="F10" s="13">
        <f>AppTab4_Raw!G2</f>
        <v>6.8902738392353058E-2</v>
      </c>
      <c r="G10" s="3"/>
      <c r="H10" s="3"/>
      <c r="I10" s="3"/>
    </row>
    <row r="11" spans="1:9" ht="15" customHeight="1">
      <c r="A11" s="38" t="s">
        <v>17</v>
      </c>
      <c r="B11" s="3">
        <f>AppTab4_Raw!C3</f>
        <v>4.1427720338106155E-2</v>
      </c>
      <c r="C11" s="3">
        <f>AppTab4_Raw!D3</f>
        <v>3.5470727831125259E-2</v>
      </c>
      <c r="D11" s="3">
        <f>AppTab4_Raw!E3</f>
        <v>-5.8643031865358353E-2</v>
      </c>
      <c r="E11" s="3">
        <f>AppTab4_Raw!F3</f>
        <v>0.53442096710205078</v>
      </c>
      <c r="F11" s="3">
        <f>AppTab4_Raw!G3</f>
        <v>0.13238450884819031</v>
      </c>
      <c r="G11" s="3">
        <f>AppTab4_Raw!H3</f>
        <v>0.11765709519386292</v>
      </c>
      <c r="H11" s="3">
        <f>AppTab4_Raw!I3</f>
        <v>-9.7290147095918655E-3</v>
      </c>
      <c r="I11" s="3">
        <f>AppTab4_Raw!J3</f>
        <v>0.78536266088485718</v>
      </c>
    </row>
    <row r="12" spans="1:9">
      <c r="A12" s="38"/>
      <c r="B12" s="13">
        <f>AppTab4_Raw!C4</f>
        <v>3.5245750099420547E-2</v>
      </c>
      <c r="C12" s="3"/>
      <c r="D12" s="3"/>
      <c r="E12" s="3"/>
      <c r="F12" s="13">
        <f>AppTab4_Raw!G4</f>
        <v>8.7545201182365417E-2</v>
      </c>
      <c r="G12" s="3"/>
      <c r="H12" s="3"/>
      <c r="I12" s="3"/>
    </row>
    <row r="13" spans="1:9">
      <c r="A13" s="15" t="s">
        <v>77</v>
      </c>
      <c r="B13" s="13"/>
      <c r="C13" s="3"/>
      <c r="D13" s="3"/>
      <c r="E13" s="3"/>
      <c r="F13" s="13"/>
      <c r="G13" s="3"/>
      <c r="H13" s="3"/>
      <c r="I13" s="3"/>
    </row>
    <row r="14" spans="1:9" ht="15" customHeight="1">
      <c r="A14" s="38" t="s">
        <v>20</v>
      </c>
      <c r="B14" s="3">
        <f>AppTab4_Raw!C5</f>
        <v>0.72600394487380981</v>
      </c>
      <c r="C14" s="3">
        <f>AppTab4_Raw!D5</f>
        <v>0.7274322509765625</v>
      </c>
      <c r="D14" s="3">
        <f>AppTab4_Raw!E5</f>
        <v>-1.1453690528869629</v>
      </c>
      <c r="E14" s="3">
        <f>AppTab4_Raw!F5</f>
        <v>3.4762852191925049</v>
      </c>
      <c r="F14" s="3">
        <f>AppTab4_Raw!G5</f>
        <v>-0.51841074228286743</v>
      </c>
      <c r="G14" s="3">
        <f>AppTab4_Raw!H5</f>
        <v>-0.57623416185379028</v>
      </c>
      <c r="H14" s="3">
        <f>AppTab4_Raw!I5</f>
        <v>-2.1601269245147705</v>
      </c>
      <c r="I14" s="3">
        <f>AppTab4_Raw!J5</f>
        <v>2.6319491863250732</v>
      </c>
    </row>
    <row r="15" spans="1:9">
      <c r="A15" s="38"/>
      <c r="B15" s="13">
        <f>AppTab4_Raw!C6</f>
        <v>0.39184719324111938</v>
      </c>
      <c r="C15" s="3"/>
      <c r="D15" s="3"/>
      <c r="E15" s="3"/>
      <c r="F15" s="13">
        <f>AppTab4_Raw!G6</f>
        <v>0.40474385023117065</v>
      </c>
      <c r="G15" s="3"/>
      <c r="H15" s="3"/>
      <c r="I15" s="3"/>
    </row>
    <row r="16" spans="1:9" ht="15" customHeight="1">
      <c r="A16" s="38" t="s">
        <v>74</v>
      </c>
      <c r="B16" s="3">
        <f>AppTab4_Raw!C7</f>
        <v>-3.2186795026063919E-2</v>
      </c>
      <c r="C16" s="3">
        <f>AppTab4_Raw!D7</f>
        <v>-3.9002418518066406E-2</v>
      </c>
      <c r="D16" s="3">
        <f>AppTab4_Raw!E7</f>
        <v>-1.9006843566894531</v>
      </c>
      <c r="E16" s="3">
        <f>AppTab4_Raw!F7</f>
        <v>1.20871901512146</v>
      </c>
      <c r="F16" s="3">
        <f>AppTab4_Raw!G7</f>
        <v>-0.30323770642280579</v>
      </c>
      <c r="G16" s="3">
        <f>AppTab4_Raw!H7</f>
        <v>-0.29659548401832581</v>
      </c>
      <c r="H16" s="3">
        <f>AppTab4_Raw!I7</f>
        <v>-1.5510625839233398</v>
      </c>
      <c r="I16" s="3">
        <f>AppTab4_Raw!J7</f>
        <v>0.64448094367980957</v>
      </c>
    </row>
    <row r="17" spans="1:9">
      <c r="A17" s="38"/>
      <c r="B17" s="13">
        <f>AppTab4_Raw!C8</f>
        <v>0.15616795420646667</v>
      </c>
      <c r="C17" s="3"/>
      <c r="D17" s="3"/>
      <c r="E17" s="3"/>
      <c r="F17" s="13">
        <f>AppTab4_Raw!G8</f>
        <v>0.16509489715099335</v>
      </c>
      <c r="G17" s="3"/>
      <c r="H17" s="3"/>
      <c r="I17" s="3"/>
    </row>
    <row r="18" spans="1:9" ht="15" customHeight="1">
      <c r="A18" s="38" t="s">
        <v>75</v>
      </c>
      <c r="B18" s="3">
        <f>AppTab4_Raw!C9</f>
        <v>-4.4628109782934189E-2</v>
      </c>
      <c r="C18" s="3">
        <f>AppTab4_Raw!D9</f>
        <v>-4.0579378604888916E-2</v>
      </c>
      <c r="D18" s="3">
        <f>AppTab4_Raw!E9</f>
        <v>-0.70131731033325195</v>
      </c>
      <c r="E18" s="3">
        <f>AppTab4_Raw!F9</f>
        <v>1.471239447593689</v>
      </c>
      <c r="F18" s="3">
        <f>AppTab4_Raw!G9</f>
        <v>-7.1832701563835144E-2</v>
      </c>
      <c r="G18" s="3">
        <f>AppTab4_Raw!H9</f>
        <v>-7.6500006020069122E-2</v>
      </c>
      <c r="H18" s="3">
        <f>AppTab4_Raw!I9</f>
        <v>-0.85278362035751343</v>
      </c>
      <c r="I18" s="3">
        <f>AppTab4_Raw!J9</f>
        <v>1.5189361572265625</v>
      </c>
    </row>
    <row r="19" spans="1:9">
      <c r="A19" s="38"/>
      <c r="B19" s="13">
        <f>AppTab4_Raw!C10</f>
        <v>9.5000885426998138E-2</v>
      </c>
      <c r="C19" s="3"/>
      <c r="D19" s="3"/>
      <c r="E19" s="3"/>
      <c r="F19" s="13">
        <f>AppTab4_Raw!G10</f>
        <v>8.0059736967086792E-2</v>
      </c>
      <c r="G19" s="3"/>
      <c r="H19" s="3"/>
      <c r="I19" s="3"/>
    </row>
    <row r="20" spans="1:9" ht="15" customHeight="1">
      <c r="A20" s="38" t="s">
        <v>76</v>
      </c>
      <c r="B20" s="3">
        <f>AppTab4_Raw!C11</f>
        <v>0.80281877517700195</v>
      </c>
      <c r="C20" s="3">
        <f>AppTab4_Raw!D11</f>
        <v>0.82394027709960938</v>
      </c>
      <c r="D20" s="3">
        <f>AppTab4_Raw!E11</f>
        <v>-0.62034666538238525</v>
      </c>
      <c r="E20" s="3">
        <f>AppTab4_Raw!F11</f>
        <v>3.2071728706359863</v>
      </c>
      <c r="F20" s="3">
        <f>AppTab4_Raw!G11</f>
        <v>-0.14334028959274292</v>
      </c>
      <c r="G20" s="3">
        <f>AppTab4_Raw!H11</f>
        <v>-0.1442607194185257</v>
      </c>
      <c r="H20" s="3">
        <f>AppTab4_Raw!I11</f>
        <v>-1.8245779275894165</v>
      </c>
      <c r="I20" s="3">
        <f>AppTab4_Raw!J11</f>
        <v>1.3434696197509766</v>
      </c>
    </row>
    <row r="21" spans="1:9">
      <c r="A21" s="38"/>
      <c r="B21" s="13">
        <f>AppTab4_Raw!C12</f>
        <v>0.32413989305496216</v>
      </c>
      <c r="C21" s="3"/>
      <c r="D21" s="3"/>
      <c r="E21" s="3"/>
      <c r="F21" s="13">
        <f>AppTab4_Raw!G12</f>
        <v>0.31804731488227844</v>
      </c>
      <c r="G21" s="3"/>
      <c r="H21" s="3"/>
      <c r="I21" s="3"/>
    </row>
    <row r="22" spans="1:9" ht="5" customHeight="1">
      <c r="A22" s="20"/>
      <c r="B22" s="13"/>
      <c r="C22" s="3"/>
      <c r="D22" s="3"/>
      <c r="E22" s="3"/>
      <c r="F22" s="13"/>
      <c r="G22" s="3"/>
      <c r="H22" s="3"/>
      <c r="I22" s="3"/>
    </row>
    <row r="23" spans="1:9" ht="197" customHeight="1">
      <c r="A23" s="40" t="s">
        <v>98</v>
      </c>
      <c r="B23" s="40"/>
      <c r="C23" s="40"/>
      <c r="D23" s="40"/>
      <c r="E23" s="40"/>
      <c r="F23" s="40"/>
      <c r="G23" s="40"/>
      <c r="H23" s="40"/>
      <c r="I23" s="40"/>
    </row>
    <row r="24" spans="1:9">
      <c r="B24" s="13"/>
      <c r="C24" s="3"/>
      <c r="D24" s="3"/>
      <c r="E24" s="3"/>
      <c r="F24" s="13"/>
      <c r="G24" s="3"/>
      <c r="H24" s="3"/>
      <c r="I24" s="3"/>
    </row>
  </sheetData>
  <mergeCells count="11">
    <mergeCell ref="A1:I1"/>
    <mergeCell ref="A23:I23"/>
    <mergeCell ref="F4:I4"/>
    <mergeCell ref="A18:A19"/>
    <mergeCell ref="A20:A21"/>
    <mergeCell ref="A2:I2"/>
    <mergeCell ref="B4:E4"/>
    <mergeCell ref="A9:A10"/>
    <mergeCell ref="A11:A12"/>
    <mergeCell ref="A14:A15"/>
    <mergeCell ref="A16:A17"/>
  </mergeCells>
  <phoneticPr fontId="4" type="noConversion"/>
  <pageMargins left="0.5" right="0.5" top="0.5"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130" zoomScaleNormal="130" zoomScalePageLayoutView="130" workbookViewId="0">
      <selection activeCell="H9" sqref="H9"/>
    </sheetView>
  </sheetViews>
  <sheetFormatPr baseColWidth="10" defaultRowHeight="14" x14ac:dyDescent="0"/>
  <cols>
    <col min="1" max="16384" width="10.83203125" style="11"/>
  </cols>
  <sheetData>
    <row r="1" spans="1:6">
      <c r="A1" s="43" t="s">
        <v>103</v>
      </c>
      <c r="B1" s="43"/>
      <c r="C1" s="43"/>
      <c r="D1" s="43"/>
      <c r="E1" s="43"/>
      <c r="F1" s="43"/>
    </row>
    <row r="2" spans="1:6">
      <c r="A2" s="42" t="s">
        <v>102</v>
      </c>
      <c r="B2" s="42"/>
      <c r="C2" s="42"/>
      <c r="D2" s="42"/>
      <c r="E2" s="42"/>
      <c r="F2" s="42"/>
    </row>
    <row r="24" spans="1:6" ht="123" customHeight="1">
      <c r="A24" s="41" t="s">
        <v>99</v>
      </c>
      <c r="B24" s="41"/>
      <c r="C24" s="41"/>
      <c r="D24" s="41"/>
      <c r="E24" s="41"/>
      <c r="F24" s="41"/>
    </row>
  </sheetData>
  <mergeCells count="3">
    <mergeCell ref="A24:F24"/>
    <mergeCell ref="A2:F2"/>
    <mergeCell ref="A1:F1"/>
  </mergeCells>
  <phoneticPr fontId="4" type="noConversion"/>
  <pageMargins left="0.5" right="0.5" top="0.5" bottom="0.5" header="0.5" footer="0.5"/>
  <pageSetup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workbookViewId="0">
      <selection activeCell="A5" sqref="A1:F7"/>
    </sheetView>
  </sheetViews>
  <sheetFormatPr baseColWidth="10" defaultRowHeight="15" x14ac:dyDescent="0"/>
  <sheetData>
    <row r="1" spans="1:6">
      <c r="A1" t="s">
        <v>23</v>
      </c>
      <c r="B1">
        <v>392</v>
      </c>
      <c r="C1">
        <v>68.432090759277344</v>
      </c>
      <c r="D1">
        <v>15.495935440063477</v>
      </c>
      <c r="E1">
        <v>18.716094970703125</v>
      </c>
      <c r="F1">
        <v>97.619049072265625</v>
      </c>
    </row>
    <row r="2" spans="1:6">
      <c r="A2" t="s">
        <v>24</v>
      </c>
      <c r="B2">
        <v>392</v>
      </c>
      <c r="C2">
        <v>0.9238579273223877</v>
      </c>
      <c r="D2">
        <v>0.5461316704750061</v>
      </c>
      <c r="E2">
        <v>0.18570496141910553</v>
      </c>
      <c r="F2">
        <v>3.5228950977325439</v>
      </c>
    </row>
    <row r="3" spans="1:6">
      <c r="A3" t="s">
        <v>25</v>
      </c>
      <c r="B3">
        <v>392</v>
      </c>
      <c r="C3">
        <v>10.537792205810547</v>
      </c>
      <c r="D3">
        <v>0.29422244429588318</v>
      </c>
      <c r="E3">
        <v>9.7827835083007812</v>
      </c>
      <c r="F3">
        <v>11.094738960266113</v>
      </c>
    </row>
    <row r="4" spans="1:6">
      <c r="A4" t="s">
        <v>26</v>
      </c>
      <c r="B4">
        <v>392</v>
      </c>
      <c r="C4">
        <v>6.5633325576782227</v>
      </c>
      <c r="D4">
        <v>6.0697989463806152</v>
      </c>
      <c r="E4">
        <v>0</v>
      </c>
      <c r="F4">
        <v>43.480415344238281</v>
      </c>
    </row>
    <row r="5" spans="1:6">
      <c r="A5" t="s">
        <v>27</v>
      </c>
      <c r="B5">
        <v>392</v>
      </c>
      <c r="C5">
        <v>8.2390460968017578</v>
      </c>
      <c r="D5">
        <v>4.841057300567627</v>
      </c>
      <c r="E5">
        <v>1.2014361619949341</v>
      </c>
      <c r="F5">
        <v>18.251668930053711</v>
      </c>
    </row>
    <row r="6" spans="1:6">
      <c r="A6" t="s">
        <v>28</v>
      </c>
      <c r="B6">
        <v>392</v>
      </c>
      <c r="C6">
        <v>-3.3430259674787521E-2</v>
      </c>
      <c r="D6">
        <v>7.106027752161026E-2</v>
      </c>
      <c r="E6">
        <v>-0.41841745376586914</v>
      </c>
      <c r="F6">
        <v>7.203713059425354E-2</v>
      </c>
    </row>
    <row r="7" spans="1:6">
      <c r="A7" t="s">
        <v>29</v>
      </c>
      <c r="B7">
        <v>392</v>
      </c>
      <c r="C7">
        <v>3.5728590488433838</v>
      </c>
      <c r="D7">
        <v>9.9399919509887695</v>
      </c>
      <c r="E7">
        <v>-32.011749267578125</v>
      </c>
      <c r="F7">
        <v>48.060691833496094</v>
      </c>
    </row>
  </sheetData>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L18" sqref="L18"/>
    </sheetView>
  </sheetViews>
  <sheetFormatPr baseColWidth="10" defaultRowHeight="15" x14ac:dyDescent="0"/>
  <cols>
    <col min="1" max="1" width="30.83203125" bestFit="1" customWidth="1"/>
  </cols>
  <sheetData>
    <row r="1" spans="1:4">
      <c r="A1" t="s">
        <v>37</v>
      </c>
      <c r="B1" t="s">
        <v>30</v>
      </c>
      <c r="C1" t="s">
        <v>30</v>
      </c>
      <c r="D1" t="s">
        <v>30</v>
      </c>
    </row>
    <row r="2" spans="1:4">
      <c r="A2" t="s">
        <v>30</v>
      </c>
      <c r="B2" t="s">
        <v>32</v>
      </c>
      <c r="C2" t="s">
        <v>35</v>
      </c>
      <c r="D2" t="s">
        <v>36</v>
      </c>
    </row>
    <row r="3" spans="1:4">
      <c r="A3" t="s">
        <v>30</v>
      </c>
      <c r="B3" t="s">
        <v>39</v>
      </c>
      <c r="C3" t="s">
        <v>42</v>
      </c>
      <c r="D3" t="s">
        <v>45</v>
      </c>
    </row>
    <row r="4" spans="1:4">
      <c r="A4" t="s">
        <v>38</v>
      </c>
      <c r="B4" t="s">
        <v>40</v>
      </c>
      <c r="C4" t="s">
        <v>43</v>
      </c>
      <c r="D4" t="s">
        <v>46</v>
      </c>
    </row>
    <row r="5" spans="1:4">
      <c r="A5" t="s">
        <v>30</v>
      </c>
      <c r="B5" t="s">
        <v>33</v>
      </c>
      <c r="C5" t="s">
        <v>44</v>
      </c>
      <c r="D5" t="s">
        <v>47</v>
      </c>
    </row>
    <row r="6" spans="1:4">
      <c r="A6" t="s">
        <v>71</v>
      </c>
      <c r="B6" t="s">
        <v>34</v>
      </c>
      <c r="C6" t="s">
        <v>34</v>
      </c>
      <c r="D6" t="s">
        <v>34</v>
      </c>
    </row>
    <row r="7" spans="1:4">
      <c r="A7" t="s">
        <v>31</v>
      </c>
      <c r="B7" t="s">
        <v>41</v>
      </c>
      <c r="C7" t="s">
        <v>41</v>
      </c>
      <c r="D7" t="s">
        <v>41</v>
      </c>
    </row>
    <row r="15" spans="1:4">
      <c r="A15" t="s">
        <v>37</v>
      </c>
      <c r="B15" t="s">
        <v>30</v>
      </c>
      <c r="C15" t="s">
        <v>30</v>
      </c>
      <c r="D15" t="s">
        <v>30</v>
      </c>
    </row>
    <row r="16" spans="1:4">
      <c r="A16" t="s">
        <v>30</v>
      </c>
      <c r="B16" t="s">
        <v>32</v>
      </c>
      <c r="C16" t="s">
        <v>35</v>
      </c>
      <c r="D16" t="s">
        <v>36</v>
      </c>
    </row>
    <row r="17" spans="1:4">
      <c r="A17" t="s">
        <v>30</v>
      </c>
      <c r="B17" t="s">
        <v>39</v>
      </c>
      <c r="C17" t="s">
        <v>42</v>
      </c>
      <c r="D17" t="s">
        <v>45</v>
      </c>
    </row>
    <row r="18" spans="1:4">
      <c r="A18" t="s">
        <v>38</v>
      </c>
      <c r="B18" t="s">
        <v>48</v>
      </c>
      <c r="C18" t="s">
        <v>51</v>
      </c>
      <c r="D18" t="s">
        <v>53</v>
      </c>
    </row>
    <row r="19" spans="1:4">
      <c r="A19" t="s">
        <v>30</v>
      </c>
      <c r="B19" t="s">
        <v>49</v>
      </c>
      <c r="C19" t="s">
        <v>52</v>
      </c>
      <c r="D19" t="s">
        <v>54</v>
      </c>
    </row>
    <row r="20" spans="1:4">
      <c r="A20" t="s">
        <v>71</v>
      </c>
      <c r="B20" t="s">
        <v>34</v>
      </c>
      <c r="C20" t="s">
        <v>34</v>
      </c>
      <c r="D20" t="s">
        <v>34</v>
      </c>
    </row>
    <row r="21" spans="1:4">
      <c r="A21" t="s">
        <v>31</v>
      </c>
      <c r="B21" t="s">
        <v>50</v>
      </c>
      <c r="C21" t="s">
        <v>50</v>
      </c>
      <c r="D21" t="s">
        <v>50</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workbookViewId="0">
      <selection activeCell="L18" sqref="L18"/>
    </sheetView>
  </sheetViews>
  <sheetFormatPr baseColWidth="10" defaultRowHeight="15" x14ac:dyDescent="0"/>
  <cols>
    <col min="1" max="1" width="14.5" bestFit="1" customWidth="1"/>
  </cols>
  <sheetData>
    <row r="1" spans="1:11">
      <c r="A1" t="s">
        <v>55</v>
      </c>
      <c r="B1">
        <v>392</v>
      </c>
      <c r="C1">
        <v>0.50447851419448853</v>
      </c>
      <c r="D1">
        <v>0.14337953925132751</v>
      </c>
      <c r="E1">
        <v>-1.5307252295315266E-2</v>
      </c>
      <c r="F1">
        <v>10.934086799621582</v>
      </c>
      <c r="G1">
        <v>0</v>
      </c>
    </row>
    <row r="2" spans="1:11">
      <c r="A2" t="s">
        <v>55</v>
      </c>
      <c r="C2">
        <v>0.94048207998275757</v>
      </c>
    </row>
    <row r="3" spans="1:11">
      <c r="A3" t="s">
        <v>56</v>
      </c>
      <c r="B3">
        <v>392</v>
      </c>
      <c r="C3">
        <v>0.43526354432106018</v>
      </c>
      <c r="D3">
        <v>0.14987555146217346</v>
      </c>
      <c r="E3">
        <v>-0.51662009954452515</v>
      </c>
      <c r="F3">
        <v>8.5896539688110352</v>
      </c>
      <c r="G3">
        <v>0</v>
      </c>
    </row>
    <row r="4" spans="1:11">
      <c r="A4" t="s">
        <v>56</v>
      </c>
      <c r="C4">
        <v>0.75685793161392212</v>
      </c>
    </row>
    <row r="5" spans="1:11">
      <c r="A5" t="s">
        <v>59</v>
      </c>
      <c r="B5">
        <v>392</v>
      </c>
      <c r="C5">
        <v>0.15657339990139008</v>
      </c>
      <c r="D5">
        <v>5.8107607066631317E-2</v>
      </c>
      <c r="E5">
        <v>-4.8030284233391285E-4</v>
      </c>
      <c r="F5">
        <v>1.8839595317840576</v>
      </c>
      <c r="G5">
        <v>87</v>
      </c>
      <c r="H5">
        <v>2.8508102521300316E-2</v>
      </c>
      <c r="I5">
        <v>1.0870123282074928E-2</v>
      </c>
      <c r="J5">
        <v>0</v>
      </c>
      <c r="K5">
        <v>0.19070599973201752</v>
      </c>
    </row>
    <row r="6" spans="1:11">
      <c r="A6" t="s">
        <v>59</v>
      </c>
      <c r="C6">
        <v>0.25844082236289978</v>
      </c>
      <c r="H6">
        <v>4.1839975863695145E-2</v>
      </c>
    </row>
    <row r="7" spans="1:11">
      <c r="A7" t="s">
        <v>60</v>
      </c>
      <c r="B7">
        <v>392</v>
      </c>
      <c r="C7">
        <v>0.12387041002511978</v>
      </c>
      <c r="D7">
        <v>4.7437429428100586E-2</v>
      </c>
      <c r="E7">
        <v>8.6650925368303433E-6</v>
      </c>
      <c r="F7">
        <v>1.5452084541320801</v>
      </c>
      <c r="G7">
        <v>87</v>
      </c>
      <c r="H7">
        <v>2.2996183484792709E-2</v>
      </c>
      <c r="I7">
        <v>9.4935363158583641E-3</v>
      </c>
      <c r="J7">
        <v>0</v>
      </c>
      <c r="K7">
        <v>0.2178671807050705</v>
      </c>
    </row>
    <row r="8" spans="1:11">
      <c r="A8" t="s">
        <v>60</v>
      </c>
      <c r="C8">
        <v>0.18215586245059967</v>
      </c>
      <c r="H8">
        <v>3.2128196209669113E-2</v>
      </c>
    </row>
    <row r="9" spans="1:11">
      <c r="A9" t="s">
        <v>57</v>
      </c>
      <c r="B9">
        <v>392</v>
      </c>
      <c r="C9">
        <v>9.692518413066864E-2</v>
      </c>
      <c r="D9">
        <v>6.6012933850288391E-2</v>
      </c>
      <c r="E9">
        <v>2.3530979524366558E-4</v>
      </c>
      <c r="F9">
        <v>0.83318120241165161</v>
      </c>
      <c r="G9">
        <v>87</v>
      </c>
      <c r="H9">
        <v>2.8494467958807945E-2</v>
      </c>
      <c r="I9">
        <v>1.5719695016741753E-2</v>
      </c>
      <c r="J9">
        <v>2.6108217425644398E-3</v>
      </c>
      <c r="K9">
        <v>0.23682768642902374</v>
      </c>
    </row>
    <row r="10" spans="1:11">
      <c r="A10" t="s">
        <v>57</v>
      </c>
      <c r="C10">
        <v>0.10801941156387329</v>
      </c>
      <c r="H10">
        <v>3.6646969616413116E-2</v>
      </c>
    </row>
    <row r="11" spans="1:11">
      <c r="A11" t="s">
        <v>58</v>
      </c>
      <c r="B11">
        <v>392</v>
      </c>
      <c r="C11">
        <v>9.0979591012001038E-2</v>
      </c>
      <c r="D11">
        <v>7.1462646126747131E-2</v>
      </c>
      <c r="E11">
        <v>-1.6977772116661072E-2</v>
      </c>
      <c r="F11">
        <v>0.45845431089401245</v>
      </c>
      <c r="G11">
        <v>87</v>
      </c>
      <c r="H11">
        <v>2.4222720414400101E-2</v>
      </c>
      <c r="I11">
        <v>1.8569193780422211E-2</v>
      </c>
      <c r="J11">
        <v>1.3606968568637967E-3</v>
      </c>
      <c r="K11">
        <v>0.13587012887001038</v>
      </c>
    </row>
    <row r="12" spans="1:11">
      <c r="A12" t="s">
        <v>58</v>
      </c>
      <c r="C12">
        <v>8.0633282661437988E-2</v>
      </c>
      <c r="H12">
        <v>2.7080899104475975E-2</v>
      </c>
    </row>
    <row r="13" spans="1:11">
      <c r="A13" t="s">
        <v>63</v>
      </c>
      <c r="B13">
        <v>392</v>
      </c>
      <c r="C13">
        <v>0.23702403903007507</v>
      </c>
      <c r="D13">
        <v>8.997807651758194E-2</v>
      </c>
      <c r="E13">
        <v>0</v>
      </c>
      <c r="F13">
        <v>1.9767812490463257</v>
      </c>
      <c r="G13">
        <v>87</v>
      </c>
      <c r="H13">
        <v>5.9338081628084183E-2</v>
      </c>
      <c r="I13">
        <v>2.8794825077056885E-2</v>
      </c>
      <c r="J13">
        <v>0</v>
      </c>
      <c r="K13">
        <v>0.66965454816818237</v>
      </c>
    </row>
    <row r="14" spans="1:11">
      <c r="A14" t="s">
        <v>63</v>
      </c>
      <c r="C14">
        <v>0.34510558843612671</v>
      </c>
      <c r="H14">
        <v>7.1255773305892944E-2</v>
      </c>
    </row>
    <row r="15" spans="1:11">
      <c r="A15" t="s">
        <v>64</v>
      </c>
      <c r="B15">
        <v>392</v>
      </c>
      <c r="C15">
        <v>0.18694284558296204</v>
      </c>
      <c r="D15">
        <v>9.7460821270942688E-2</v>
      </c>
      <c r="E15">
        <v>8.735539267945569E-6</v>
      </c>
      <c r="F15">
        <v>1.6092603206634521</v>
      </c>
      <c r="G15">
        <v>87</v>
      </c>
      <c r="H15">
        <v>4.7766368836164474E-2</v>
      </c>
      <c r="I15">
        <v>2.4174634367227554E-2</v>
      </c>
      <c r="J15">
        <v>0</v>
      </c>
      <c r="K15">
        <v>0.65211594104766846</v>
      </c>
    </row>
    <row r="16" spans="1:11">
      <c r="A16" t="s">
        <v>64</v>
      </c>
      <c r="C16">
        <v>0.24717999994754791</v>
      </c>
      <c r="H16">
        <v>5.6471269577741623E-2</v>
      </c>
    </row>
    <row r="17" spans="1:11">
      <c r="A17" t="s">
        <v>61</v>
      </c>
      <c r="B17">
        <v>392</v>
      </c>
      <c r="C17">
        <v>0.14446297287940979</v>
      </c>
      <c r="D17">
        <v>0.11261735856533051</v>
      </c>
      <c r="E17">
        <v>4.2740162461996078E-3</v>
      </c>
      <c r="F17">
        <v>1.0462921857833862</v>
      </c>
      <c r="G17">
        <v>87</v>
      </c>
      <c r="H17">
        <v>5.3825579583644867E-2</v>
      </c>
      <c r="I17">
        <v>3.9276726543903351E-2</v>
      </c>
      <c r="J17">
        <v>8.4401052445173264E-3</v>
      </c>
      <c r="K17">
        <v>0.33444955945014954</v>
      </c>
    </row>
    <row r="18" spans="1:11">
      <c r="A18" t="s">
        <v>61</v>
      </c>
      <c r="C18">
        <v>0.13402985036373138</v>
      </c>
      <c r="H18">
        <v>4.7528073191642761E-2</v>
      </c>
    </row>
    <row r="19" spans="1:11">
      <c r="A19" t="s">
        <v>62</v>
      </c>
      <c r="B19">
        <v>392</v>
      </c>
      <c r="C19">
        <v>0.13930106163024902</v>
      </c>
      <c r="D19">
        <v>0.11955931037664413</v>
      </c>
      <c r="E19">
        <v>-5.9534227475523949E-3</v>
      </c>
      <c r="F19">
        <v>0.61163359880447388</v>
      </c>
      <c r="G19">
        <v>87</v>
      </c>
      <c r="H19">
        <v>4.6515345573425293E-2</v>
      </c>
      <c r="I19">
        <v>3.7040166556835175E-2</v>
      </c>
      <c r="J19">
        <v>8.0563370138406754E-3</v>
      </c>
      <c r="K19">
        <v>0.20551697909832001</v>
      </c>
    </row>
    <row r="20" spans="1:11">
      <c r="A20" t="s">
        <v>62</v>
      </c>
      <c r="C20">
        <v>0.10057256370782852</v>
      </c>
      <c r="H20">
        <v>3.6447446793317795E-2</v>
      </c>
    </row>
  </sheetData>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activeCell="L18" sqref="L18"/>
    </sheetView>
  </sheetViews>
  <sheetFormatPr baseColWidth="10" defaultRowHeight="15" x14ac:dyDescent="0"/>
  <sheetData>
    <row r="1" spans="1:10">
      <c r="A1" t="s">
        <v>65</v>
      </c>
      <c r="B1">
        <v>722</v>
      </c>
      <c r="C1">
        <v>5.3664993494749069E-2</v>
      </c>
      <c r="D1">
        <v>4.4064190238714218E-2</v>
      </c>
      <c r="E1">
        <v>-2.2325199097394943E-3</v>
      </c>
      <c r="F1">
        <v>0.95302194356918335</v>
      </c>
      <c r="G1">
        <v>0.10054627060890198</v>
      </c>
      <c r="H1">
        <v>8.539193868637085E-2</v>
      </c>
      <c r="I1">
        <v>-2.1863229630980641E-4</v>
      </c>
      <c r="J1">
        <v>0.69100576639175415</v>
      </c>
    </row>
    <row r="2" spans="1:10">
      <c r="A2" t="s">
        <v>65</v>
      </c>
      <c r="C2">
        <v>4.8314660787582397E-2</v>
      </c>
      <c r="G2">
        <v>6.8902738392353058E-2</v>
      </c>
    </row>
    <row r="3" spans="1:10">
      <c r="A3" t="s">
        <v>66</v>
      </c>
      <c r="B3">
        <v>722</v>
      </c>
      <c r="C3">
        <v>4.1427720338106155E-2</v>
      </c>
      <c r="D3">
        <v>3.5470727831125259E-2</v>
      </c>
      <c r="E3">
        <v>-5.8643031865358353E-2</v>
      </c>
      <c r="F3">
        <v>0.53442096710205078</v>
      </c>
      <c r="G3">
        <v>0.13238450884819031</v>
      </c>
      <c r="H3">
        <v>0.11765709519386292</v>
      </c>
      <c r="I3">
        <v>-9.7290147095918655E-3</v>
      </c>
      <c r="J3">
        <v>0.78536266088485718</v>
      </c>
    </row>
    <row r="4" spans="1:10">
      <c r="A4" t="s">
        <v>66</v>
      </c>
      <c r="C4">
        <v>3.5245750099420547E-2</v>
      </c>
      <c r="G4">
        <v>8.7545201182365417E-2</v>
      </c>
    </row>
    <row r="5" spans="1:10">
      <c r="A5" t="s">
        <v>67</v>
      </c>
      <c r="B5">
        <v>722</v>
      </c>
      <c r="C5">
        <v>0.72600394487380981</v>
      </c>
      <c r="D5">
        <v>0.7274322509765625</v>
      </c>
      <c r="E5">
        <v>-1.1453690528869629</v>
      </c>
      <c r="F5">
        <v>3.4762852191925049</v>
      </c>
      <c r="G5">
        <v>-0.51841074228286743</v>
      </c>
      <c r="H5">
        <v>-0.57623416185379028</v>
      </c>
      <c r="I5">
        <v>-2.1601269245147705</v>
      </c>
      <c r="J5">
        <v>2.6319491863250732</v>
      </c>
    </row>
    <row r="6" spans="1:10">
      <c r="A6" t="s">
        <v>67</v>
      </c>
      <c r="C6">
        <v>0.39184719324111938</v>
      </c>
      <c r="G6">
        <v>0.40474385023117065</v>
      </c>
    </row>
    <row r="7" spans="1:10">
      <c r="A7" t="s">
        <v>68</v>
      </c>
      <c r="B7">
        <v>722</v>
      </c>
      <c r="C7">
        <v>-3.2186795026063919E-2</v>
      </c>
      <c r="D7">
        <v>-3.9002418518066406E-2</v>
      </c>
      <c r="E7">
        <v>-1.9006843566894531</v>
      </c>
      <c r="F7">
        <v>1.20871901512146</v>
      </c>
      <c r="G7">
        <v>-0.30323770642280579</v>
      </c>
      <c r="H7">
        <v>-0.29659548401832581</v>
      </c>
      <c r="I7">
        <v>-1.5510625839233398</v>
      </c>
      <c r="J7">
        <v>0.64448094367980957</v>
      </c>
    </row>
    <row r="8" spans="1:10">
      <c r="A8" t="s">
        <v>68</v>
      </c>
      <c r="C8">
        <v>0.15616795420646667</v>
      </c>
      <c r="G8">
        <v>0.16509489715099335</v>
      </c>
    </row>
    <row r="9" spans="1:10">
      <c r="A9" t="s">
        <v>69</v>
      </c>
      <c r="B9">
        <v>722</v>
      </c>
      <c r="C9">
        <v>-4.4628109782934189E-2</v>
      </c>
      <c r="D9">
        <v>-4.0579378604888916E-2</v>
      </c>
      <c r="E9">
        <v>-0.70131731033325195</v>
      </c>
      <c r="F9">
        <v>1.471239447593689</v>
      </c>
      <c r="G9">
        <v>-7.1832701563835144E-2</v>
      </c>
      <c r="H9">
        <v>-7.6500006020069122E-2</v>
      </c>
      <c r="I9">
        <v>-0.85278362035751343</v>
      </c>
      <c r="J9">
        <v>1.5189361572265625</v>
      </c>
    </row>
    <row r="10" spans="1:10">
      <c r="A10" t="s">
        <v>69</v>
      </c>
      <c r="C10">
        <v>9.5000885426998138E-2</v>
      </c>
      <c r="G10">
        <v>8.0059736967086792E-2</v>
      </c>
    </row>
    <row r="11" spans="1:10">
      <c r="A11" t="s">
        <v>70</v>
      </c>
      <c r="B11">
        <v>722</v>
      </c>
      <c r="C11">
        <v>0.80281877517700195</v>
      </c>
      <c r="D11">
        <v>0.82394027709960938</v>
      </c>
      <c r="E11">
        <v>-0.62034666538238525</v>
      </c>
      <c r="F11">
        <v>3.2071728706359863</v>
      </c>
      <c r="G11">
        <v>-0.14334028959274292</v>
      </c>
      <c r="H11">
        <v>-0.1442607194185257</v>
      </c>
      <c r="I11">
        <v>-1.8245779275894165</v>
      </c>
      <c r="J11">
        <v>1.3434696197509766</v>
      </c>
    </row>
    <row r="12" spans="1:10">
      <c r="A12" t="s">
        <v>70</v>
      </c>
      <c r="C12">
        <v>0.32413989305496216</v>
      </c>
      <c r="G12">
        <v>0.31804731488227844</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AppTab1</vt:lpstr>
      <vt:lpstr>AppTab2</vt:lpstr>
      <vt:lpstr>AppTab3</vt:lpstr>
      <vt:lpstr>AppTab4</vt:lpstr>
      <vt:lpstr>AppFig1</vt:lpstr>
      <vt:lpstr>AppTab1_Raw</vt:lpstr>
      <vt:lpstr>AppTab2_Raw</vt:lpstr>
      <vt:lpstr>AppTab3_Raw</vt:lpstr>
      <vt:lpstr>AppTab4_Raw</vt:lpstr>
    </vt:vector>
  </TitlesOfParts>
  <Company>MIT Economics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Brendan Price</dc:creator>
  <cp:lastModifiedBy>Brendan Price</cp:lastModifiedBy>
  <cp:lastPrinted>2015-05-13T13:47:34Z</cp:lastPrinted>
  <dcterms:created xsi:type="dcterms:W3CDTF">2013-04-25T17:16:04Z</dcterms:created>
  <dcterms:modified xsi:type="dcterms:W3CDTF">2015-05-13T13:48:21Z</dcterms:modified>
</cp:coreProperties>
</file>